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труктура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41" i="2" l="1"/>
  <c r="D40" i="2" s="1"/>
  <c r="D39" i="2"/>
  <c r="D41" i="2" l="1"/>
  <c r="D31" i="2"/>
  <c r="D30" i="2"/>
  <c r="D29" i="2"/>
  <c r="D28" i="2"/>
  <c r="D27" i="2"/>
  <c r="C37" i="2"/>
  <c r="C18" i="2"/>
  <c r="D16" i="2" l="1"/>
  <c r="D15" i="2"/>
  <c r="D17" i="2"/>
  <c r="C42" i="2"/>
  <c r="C43" i="2" s="1"/>
  <c r="D20" i="2"/>
  <c r="D36" i="2"/>
  <c r="D35" i="2"/>
  <c r="D34" i="2"/>
  <c r="D26" i="2"/>
  <c r="D32" i="2" s="1"/>
  <c r="D23" i="2"/>
  <c r="D24" i="2" s="1"/>
  <c r="D37" i="2" l="1"/>
  <c r="D12" i="2" l="1"/>
  <c r="D13" i="2"/>
  <c r="D14" i="2"/>
  <c r="D10" i="2"/>
  <c r="D11" i="2"/>
  <c r="D9" i="2"/>
  <c r="D18" i="2" l="1"/>
  <c r="C44" i="2"/>
</calcChain>
</file>

<file path=xl/sharedStrings.xml><?xml version="1.0" encoding="utf-8"?>
<sst xmlns="http://schemas.openxmlformats.org/spreadsheetml/2006/main" count="51" uniqueCount="44">
  <si>
    <t>Аварийно-диспетчерское обслуживание</t>
  </si>
  <si>
    <t>Содержание и техническое обслуживание внутридомовых электрический сетей</t>
  </si>
  <si>
    <t>ИТОГО:</t>
  </si>
  <si>
    <t>Наименование статьи расходов</t>
  </si>
  <si>
    <t>%</t>
  </si>
  <si>
    <t>№ п/п</t>
  </si>
  <si>
    <t>I.</t>
  </si>
  <si>
    <t>II.</t>
  </si>
  <si>
    <t>III.</t>
  </si>
  <si>
    <t>Управление жилым фондом</t>
  </si>
  <si>
    <t>Содержание управляющей компании</t>
  </si>
  <si>
    <t>IV.</t>
  </si>
  <si>
    <t>Техническое обслуживание и ремонт внутридомового газового оборудования многоквартирного дома</t>
  </si>
  <si>
    <t>Ремонт конструктивных элементов жилых зданий</t>
  </si>
  <si>
    <t>Текущий ремонт общего имущества многоквартирного дома</t>
  </si>
  <si>
    <t>V.</t>
  </si>
  <si>
    <t>Вывоз твердых бытовых отходов</t>
  </si>
  <si>
    <t>Утилизация твердых бытовых отходов</t>
  </si>
  <si>
    <t>Сбор и вывос РСО</t>
  </si>
  <si>
    <t>ВСЕГО:</t>
  </si>
  <si>
    <t>VI.</t>
  </si>
  <si>
    <t>Уборка мест общего пользования жилого дома</t>
  </si>
  <si>
    <t>Уборка придомовой территории</t>
  </si>
  <si>
    <t>Благоустройство и обеспечение санитарного состояния жилых зданий и придомовой территории многоквартирного дома</t>
  </si>
  <si>
    <t>Итого по услуге:</t>
  </si>
  <si>
    <t>Строительный контроль  МБУ "КБО"</t>
  </si>
  <si>
    <t>Информационные услуги</t>
  </si>
  <si>
    <t>Услуги расчетного центра 2,75 % от  итогового тарифа содержание и ремонт общего имущества МКД</t>
  </si>
  <si>
    <t>Осмотры общего имущества, подготовка сметной документации</t>
  </si>
  <si>
    <t>0,15 паспортист</t>
  </si>
  <si>
    <t>Содержание и техническое обслуживание внутридомовых систем теплоснабжения</t>
  </si>
  <si>
    <t>Содержание и техническое обслуживание внутридомовых систем горячего водоснабжения</t>
  </si>
  <si>
    <t xml:space="preserve">Содержание и техническое обслуживание внутридомовых систем холодного водоснабжения </t>
  </si>
  <si>
    <t xml:space="preserve">Содержание и техническое обслуживание внутридомовых систем  водоотведения </t>
  </si>
  <si>
    <t>Содержание общего имущества жилого дома:</t>
  </si>
  <si>
    <r>
      <t xml:space="preserve">Содержание  жилья </t>
    </r>
    <r>
      <rPr>
        <b/>
        <sz val="10"/>
        <color theme="1"/>
        <rFont val="Calibri"/>
        <family val="2"/>
        <charset val="204"/>
        <scheme val="minor"/>
      </rPr>
      <t xml:space="preserve">(в отдельных квартирах) </t>
    </r>
    <r>
      <rPr>
        <sz val="10"/>
        <color theme="1"/>
        <rFont val="Calibri"/>
        <family val="2"/>
        <charset val="204"/>
        <scheme val="minor"/>
      </rPr>
      <t>за 1 кв.м. общей площади жилого помещения в месяц:</t>
    </r>
  </si>
  <si>
    <t>Директор ООО "Городская управляющая компания-Камышлов" ___________А.Г. Турышев</t>
  </si>
  <si>
    <t>Ремонт и обслуживание внутридомового инженерного оборудования электроснабжения</t>
  </si>
  <si>
    <t>Ремонт и обслуживание внутридомового инженерного оборудования ГВС</t>
  </si>
  <si>
    <t>Ремонт и обслуживание внутридомового инженерного оборудования ХВС</t>
  </si>
  <si>
    <t>Ремонт и обслуживание внутридомового инженерного оборудования водоотведения</t>
  </si>
  <si>
    <t xml:space="preserve">Тариф руб/кв.м            (с НДС)           </t>
  </si>
  <si>
    <t>Ремонт и обслуживание внутридомового инженерного оборудования теплоснабжения</t>
  </si>
  <si>
    <t>Структура тарифа на содержание и ремонт общего имущества МКД                                            (действующая с 01.07.2014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</si>
</sst>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2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5" sqref="A5:D5"/>
    </sheetView>
  </sheetViews>
  <sheetFormatPr defaultRowHeight="12.75" x14ac:dyDescent="0.2"/>
  <cols>
    <col min="1" max="1" width="4.42578125" style="3" customWidth="1"/>
    <col min="2" max="2" width="68" style="4" customWidth="1"/>
    <col min="3" max="3" width="11.140625" style="16" customWidth="1"/>
    <col min="4" max="4" width="9.5703125" style="16" customWidth="1"/>
    <col min="5" max="5" width="9.140625" style="4"/>
    <col min="6" max="7" width="0" style="4" hidden="1" customWidth="1"/>
    <col min="8" max="16384" width="9.140625" style="4"/>
  </cols>
  <sheetData>
    <row r="1" spans="1:7" x14ac:dyDescent="0.2">
      <c r="B1" s="36"/>
      <c r="C1" s="36"/>
      <c r="D1" s="36"/>
    </row>
    <row r="2" spans="1:7" x14ac:dyDescent="0.2">
      <c r="B2" s="36"/>
      <c r="C2" s="36"/>
      <c r="D2" s="36"/>
    </row>
    <row r="3" spans="1:7" x14ac:dyDescent="0.2">
      <c r="B3" s="36"/>
      <c r="C3" s="36"/>
      <c r="D3" s="36"/>
    </row>
    <row r="4" spans="1:7" x14ac:dyDescent="0.2">
      <c r="B4" s="5"/>
      <c r="C4" s="5"/>
      <c r="D4" s="5"/>
    </row>
    <row r="5" spans="1:7" ht="31.5" customHeight="1" x14ac:dyDescent="0.25">
      <c r="A5" s="37" t="s">
        <v>43</v>
      </c>
      <c r="B5" s="38"/>
      <c r="C5" s="38"/>
      <c r="D5" s="38"/>
    </row>
    <row r="6" spans="1:7" ht="43.5" customHeight="1" x14ac:dyDescent="0.2">
      <c r="A6" s="24" t="s">
        <v>5</v>
      </c>
      <c r="B6" s="25" t="s">
        <v>3</v>
      </c>
      <c r="C6" s="26" t="s">
        <v>41</v>
      </c>
      <c r="D6" s="27" t="s">
        <v>4</v>
      </c>
    </row>
    <row r="7" spans="1:7" ht="18" customHeight="1" x14ac:dyDescent="0.2">
      <c r="A7" s="34" t="s">
        <v>35</v>
      </c>
      <c r="B7" s="35"/>
      <c r="C7" s="35"/>
      <c r="D7" s="35"/>
    </row>
    <row r="8" spans="1:7" ht="18" customHeight="1" x14ac:dyDescent="0.2">
      <c r="A8" s="17" t="s">
        <v>6</v>
      </c>
      <c r="B8" s="18" t="s">
        <v>34</v>
      </c>
      <c r="C8" s="1"/>
      <c r="D8" s="2"/>
    </row>
    <row r="9" spans="1:7" x14ac:dyDescent="0.2">
      <c r="A9" s="6">
        <v>1</v>
      </c>
      <c r="B9" s="7" t="s">
        <v>0</v>
      </c>
      <c r="C9" s="8">
        <v>0.23</v>
      </c>
      <c r="D9" s="8">
        <f>C9*100/C18</f>
        <v>10.550458715596331</v>
      </c>
    </row>
    <row r="10" spans="1:7" x14ac:dyDescent="0.2">
      <c r="A10" s="6">
        <v>2</v>
      </c>
      <c r="B10" s="9" t="s">
        <v>1</v>
      </c>
      <c r="C10" s="8">
        <v>0.35</v>
      </c>
      <c r="D10" s="8">
        <f>C10*100/C18</f>
        <v>16.055045871559635</v>
      </c>
    </row>
    <row r="11" spans="1:7" x14ac:dyDescent="0.2">
      <c r="A11" s="6">
        <v>3</v>
      </c>
      <c r="B11" s="9" t="s">
        <v>26</v>
      </c>
      <c r="C11" s="8">
        <v>0.21</v>
      </c>
      <c r="D11" s="8">
        <f>C11*100/C18</f>
        <v>9.6330275229357802</v>
      </c>
      <c r="F11" s="23" t="s">
        <v>29</v>
      </c>
      <c r="G11" s="23"/>
    </row>
    <row r="12" spans="1:7" x14ac:dyDescent="0.2">
      <c r="A12" s="6">
        <v>4</v>
      </c>
      <c r="B12" s="9" t="s">
        <v>25</v>
      </c>
      <c r="C12" s="8">
        <v>0.11</v>
      </c>
      <c r="D12" s="8">
        <f>C12*100/C18</f>
        <v>5.0458715596330279</v>
      </c>
      <c r="F12" s="23"/>
      <c r="G12" s="23"/>
    </row>
    <row r="13" spans="1:7" x14ac:dyDescent="0.2">
      <c r="A13" s="6">
        <v>5</v>
      </c>
      <c r="B13" s="9" t="s">
        <v>28</v>
      </c>
      <c r="C13" s="8">
        <v>0.4</v>
      </c>
      <c r="D13" s="8">
        <f>C13*100/C18</f>
        <v>18.348623853211013</v>
      </c>
      <c r="F13" s="23">
        <v>0.25</v>
      </c>
      <c r="G13" s="23"/>
    </row>
    <row r="14" spans="1:7" ht="15.75" customHeight="1" x14ac:dyDescent="0.2">
      <c r="A14" s="6">
        <v>6</v>
      </c>
      <c r="B14" s="9" t="s">
        <v>30</v>
      </c>
      <c r="C14" s="8">
        <v>0.22</v>
      </c>
      <c r="D14" s="8">
        <f>C14*100/C18</f>
        <v>10.091743119266056</v>
      </c>
    </row>
    <row r="15" spans="1:7" ht="25.5" x14ac:dyDescent="0.2">
      <c r="A15" s="6">
        <v>7</v>
      </c>
      <c r="B15" s="9" t="s">
        <v>31</v>
      </c>
      <c r="C15" s="8">
        <v>0.22</v>
      </c>
      <c r="D15" s="8">
        <f>C15*100/C18</f>
        <v>10.091743119266056</v>
      </c>
    </row>
    <row r="16" spans="1:7" ht="25.5" x14ac:dyDescent="0.2">
      <c r="A16" s="6">
        <v>8</v>
      </c>
      <c r="B16" s="9" t="s">
        <v>32</v>
      </c>
      <c r="C16" s="8">
        <v>0.22</v>
      </c>
      <c r="D16" s="8">
        <f>C16*100/C18</f>
        <v>10.091743119266056</v>
      </c>
    </row>
    <row r="17" spans="1:4" ht="18" customHeight="1" x14ac:dyDescent="0.2">
      <c r="A17" s="6">
        <v>9</v>
      </c>
      <c r="B17" s="9" t="s">
        <v>33</v>
      </c>
      <c r="C17" s="8">
        <v>0.22</v>
      </c>
      <c r="D17" s="8">
        <f>C17*100/C18</f>
        <v>10.091743119266056</v>
      </c>
    </row>
    <row r="18" spans="1:4" s="14" customFormat="1" x14ac:dyDescent="0.2">
      <c r="A18" s="10"/>
      <c r="B18" s="11" t="s">
        <v>24</v>
      </c>
      <c r="C18" s="12">
        <f>SUM(C9:C17)</f>
        <v>2.1799999999999997</v>
      </c>
      <c r="D18" s="13">
        <f>SUM(D9:D17)</f>
        <v>100.00000000000001</v>
      </c>
    </row>
    <row r="19" spans="1:4" s="22" customFormat="1" ht="25.5" x14ac:dyDescent="0.2">
      <c r="A19" s="19" t="s">
        <v>7</v>
      </c>
      <c r="B19" s="20" t="s">
        <v>12</v>
      </c>
      <c r="C19" s="21"/>
      <c r="D19" s="21"/>
    </row>
    <row r="20" spans="1:4" ht="25.5" x14ac:dyDescent="0.2">
      <c r="A20" s="6">
        <v>1</v>
      </c>
      <c r="B20" s="9" t="s">
        <v>12</v>
      </c>
      <c r="C20" s="8">
        <v>0.09</v>
      </c>
      <c r="D20" s="8">
        <f>C20*100/C21</f>
        <v>100</v>
      </c>
    </row>
    <row r="21" spans="1:4" x14ac:dyDescent="0.2">
      <c r="A21" s="6"/>
      <c r="B21" s="11" t="s">
        <v>24</v>
      </c>
      <c r="C21" s="12">
        <v>0.09</v>
      </c>
      <c r="D21" s="8">
        <v>100</v>
      </c>
    </row>
    <row r="22" spans="1:4" s="22" customFormat="1" x14ac:dyDescent="0.2">
      <c r="A22" s="19" t="s">
        <v>8</v>
      </c>
      <c r="B22" s="20" t="s">
        <v>9</v>
      </c>
      <c r="C22" s="21"/>
      <c r="D22" s="21"/>
    </row>
    <row r="23" spans="1:4" x14ac:dyDescent="0.2">
      <c r="A23" s="6">
        <v>1</v>
      </c>
      <c r="B23" s="9" t="s">
        <v>10</v>
      </c>
      <c r="C23" s="8">
        <v>1.85</v>
      </c>
      <c r="D23" s="8">
        <f>C23*100/C24</f>
        <v>100</v>
      </c>
    </row>
    <row r="24" spans="1:4" x14ac:dyDescent="0.2">
      <c r="A24" s="6"/>
      <c r="B24" s="11" t="s">
        <v>24</v>
      </c>
      <c r="C24" s="12">
        <v>1.85</v>
      </c>
      <c r="D24" s="12">
        <f>SUM(D23:D23)</f>
        <v>100</v>
      </c>
    </row>
    <row r="25" spans="1:4" s="22" customFormat="1" x14ac:dyDescent="0.2">
      <c r="A25" s="19" t="s">
        <v>11</v>
      </c>
      <c r="B25" s="20" t="s">
        <v>14</v>
      </c>
      <c r="C25" s="21"/>
      <c r="D25" s="21"/>
    </row>
    <row r="26" spans="1:4" x14ac:dyDescent="0.2">
      <c r="A26" s="6">
        <v>1</v>
      </c>
      <c r="B26" s="9" t="s">
        <v>13</v>
      </c>
      <c r="C26" s="8">
        <v>2.54</v>
      </c>
      <c r="D26" s="8">
        <f>C26*100/C32</f>
        <v>49.901768172888019</v>
      </c>
    </row>
    <row r="27" spans="1:4" ht="25.5" x14ac:dyDescent="0.2">
      <c r="A27" s="6">
        <v>2</v>
      </c>
      <c r="B27" s="9" t="s">
        <v>37</v>
      </c>
      <c r="C27" s="8">
        <v>0.51</v>
      </c>
      <c r="D27" s="8">
        <f>C27*100/C32</f>
        <v>10.019646365422398</v>
      </c>
    </row>
    <row r="28" spans="1:4" x14ac:dyDescent="0.2">
      <c r="A28" s="6">
        <v>3</v>
      </c>
      <c r="B28" s="9" t="s">
        <v>38</v>
      </c>
      <c r="C28" s="8">
        <v>0.51</v>
      </c>
      <c r="D28" s="8">
        <f>C28*100/C32</f>
        <v>10.019646365422398</v>
      </c>
    </row>
    <row r="29" spans="1:4" x14ac:dyDescent="0.2">
      <c r="A29" s="6">
        <v>4</v>
      </c>
      <c r="B29" s="9" t="s">
        <v>39</v>
      </c>
      <c r="C29" s="8">
        <v>0.51</v>
      </c>
      <c r="D29" s="8">
        <f>C29*100/C32</f>
        <v>10.019646365422398</v>
      </c>
    </row>
    <row r="30" spans="1:4" ht="27.75" customHeight="1" x14ac:dyDescent="0.2">
      <c r="A30" s="6">
        <v>5</v>
      </c>
      <c r="B30" s="9" t="s">
        <v>42</v>
      </c>
      <c r="C30" s="8">
        <v>0.51</v>
      </c>
      <c r="D30" s="8">
        <f>C30*100/C32</f>
        <v>10.019646365422398</v>
      </c>
    </row>
    <row r="31" spans="1:4" ht="25.5" x14ac:dyDescent="0.2">
      <c r="A31" s="6">
        <v>6</v>
      </c>
      <c r="B31" s="9" t="s">
        <v>40</v>
      </c>
      <c r="C31" s="8">
        <v>0.51</v>
      </c>
      <c r="D31" s="8">
        <f>C31*100/C32</f>
        <v>10.019646365422398</v>
      </c>
    </row>
    <row r="32" spans="1:4" x14ac:dyDescent="0.2">
      <c r="A32" s="6"/>
      <c r="B32" s="11" t="s">
        <v>24</v>
      </c>
      <c r="C32" s="12">
        <v>5.09</v>
      </c>
      <c r="D32" s="12">
        <f>SUM(D26:D31)</f>
        <v>100.00000000000003</v>
      </c>
    </row>
    <row r="33" spans="1:4" s="22" customFormat="1" x14ac:dyDescent="0.2">
      <c r="A33" s="19" t="s">
        <v>15</v>
      </c>
      <c r="B33" s="20" t="s">
        <v>16</v>
      </c>
      <c r="C33" s="21"/>
      <c r="D33" s="21"/>
    </row>
    <row r="34" spans="1:4" x14ac:dyDescent="0.2">
      <c r="A34" s="6">
        <v>1</v>
      </c>
      <c r="B34" s="9" t="s">
        <v>16</v>
      </c>
      <c r="C34" s="8">
        <v>1.7</v>
      </c>
      <c r="D34" s="8">
        <f>C34*100/C37</f>
        <v>69.958847736625515</v>
      </c>
    </row>
    <row r="35" spans="1:4" x14ac:dyDescent="0.2">
      <c r="A35" s="6">
        <v>2</v>
      </c>
      <c r="B35" s="9" t="s">
        <v>17</v>
      </c>
      <c r="C35" s="8">
        <v>0.67</v>
      </c>
      <c r="D35" s="8">
        <f>C35*100/C37</f>
        <v>27.572016460905349</v>
      </c>
    </row>
    <row r="36" spans="1:4" x14ac:dyDescent="0.2">
      <c r="A36" s="6">
        <v>3</v>
      </c>
      <c r="B36" s="9" t="s">
        <v>18</v>
      </c>
      <c r="C36" s="8">
        <v>0.06</v>
      </c>
      <c r="D36" s="8">
        <f>C36*100/C37</f>
        <v>2.4691358024691357</v>
      </c>
    </row>
    <row r="37" spans="1:4" x14ac:dyDescent="0.2">
      <c r="A37" s="6"/>
      <c r="B37" s="11" t="s">
        <v>24</v>
      </c>
      <c r="C37" s="12">
        <f>SUM(C34:C36)</f>
        <v>2.4300000000000002</v>
      </c>
      <c r="D37" s="21">
        <f>SUM(D34:D36)</f>
        <v>100</v>
      </c>
    </row>
    <row r="38" spans="1:4" s="22" customFormat="1" ht="25.5" x14ac:dyDescent="0.2">
      <c r="A38" s="19" t="s">
        <v>20</v>
      </c>
      <c r="B38" s="20" t="s">
        <v>23</v>
      </c>
      <c r="C38" s="21"/>
      <c r="D38" s="21"/>
    </row>
    <row r="39" spans="1:4" x14ac:dyDescent="0.2">
      <c r="A39" s="6">
        <v>1</v>
      </c>
      <c r="B39" s="7" t="s">
        <v>21</v>
      </c>
      <c r="C39" s="8">
        <v>1.91</v>
      </c>
      <c r="D39" s="8">
        <f>C39*100/C41</f>
        <v>50.529100529100525</v>
      </c>
    </row>
    <row r="40" spans="1:4" x14ac:dyDescent="0.2">
      <c r="A40" s="6">
        <v>2</v>
      </c>
      <c r="B40" s="7" t="s">
        <v>22</v>
      </c>
      <c r="C40" s="8">
        <v>1.87</v>
      </c>
      <c r="D40" s="8">
        <f>C40*100/C41</f>
        <v>49.470899470899468</v>
      </c>
    </row>
    <row r="41" spans="1:4" x14ac:dyDescent="0.2">
      <c r="A41" s="6"/>
      <c r="B41" s="11" t="s">
        <v>24</v>
      </c>
      <c r="C41" s="12">
        <f>SUM(C39:C40)</f>
        <v>3.7800000000000002</v>
      </c>
      <c r="D41" s="12">
        <f>SUM(D39:D40)</f>
        <v>100</v>
      </c>
    </row>
    <row r="42" spans="1:4" x14ac:dyDescent="0.2">
      <c r="A42" s="6"/>
      <c r="B42" s="15" t="s">
        <v>2</v>
      </c>
      <c r="C42" s="12">
        <f>C18+C21+C24+C32+C37+C41</f>
        <v>15.419999999999998</v>
      </c>
      <c r="D42" s="8">
        <v>100</v>
      </c>
    </row>
    <row r="43" spans="1:4" x14ac:dyDescent="0.2">
      <c r="A43" s="28" t="s">
        <v>27</v>
      </c>
      <c r="B43" s="29"/>
      <c r="C43" s="8">
        <f>C42*2.75/100</f>
        <v>0.42404999999999993</v>
      </c>
    </row>
    <row r="44" spans="1:4" x14ac:dyDescent="0.2">
      <c r="A44" s="6"/>
      <c r="B44" s="11" t="s">
        <v>19</v>
      </c>
      <c r="C44" s="12">
        <f>C42+C43</f>
        <v>15.844049999999998</v>
      </c>
    </row>
    <row r="45" spans="1:4" ht="27" customHeight="1" x14ac:dyDescent="0.25">
      <c r="A45" s="32"/>
      <c r="B45" s="33"/>
      <c r="C45" s="33"/>
      <c r="D45" s="33"/>
    </row>
    <row r="46" spans="1:4" ht="27" customHeight="1" x14ac:dyDescent="0.25">
      <c r="A46" s="32"/>
      <c r="B46" s="33"/>
      <c r="C46" s="33"/>
      <c r="D46" s="33"/>
    </row>
    <row r="48" spans="1:4" ht="15" x14ac:dyDescent="0.25">
      <c r="B48" s="30" t="s">
        <v>36</v>
      </c>
      <c r="C48" s="30"/>
      <c r="D48" s="30"/>
    </row>
    <row r="49" spans="2:4" ht="15" x14ac:dyDescent="0.25">
      <c r="B49" s="30"/>
      <c r="C49" s="30"/>
      <c r="D49" s="30"/>
    </row>
    <row r="50" spans="2:4" ht="15" x14ac:dyDescent="0.25">
      <c r="B50" s="31"/>
      <c r="C50" s="31"/>
      <c r="D50" s="31"/>
    </row>
  </sheetData>
  <mergeCells count="11">
    <mergeCell ref="A7:D7"/>
    <mergeCell ref="B1:D1"/>
    <mergeCell ref="B2:D2"/>
    <mergeCell ref="B3:D3"/>
    <mergeCell ref="A5:D5"/>
    <mergeCell ref="A43:B43"/>
    <mergeCell ref="B48:D48"/>
    <mergeCell ref="B49:D49"/>
    <mergeCell ref="B50:D50"/>
    <mergeCell ref="A45:D45"/>
    <mergeCell ref="A46:D46"/>
  </mergeCells>
  <pageMargins left="0.59055118110236227" right="0.19685039370078741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2014-12-01T10:42:55Z</dcterms:modified>
</cp:coreProperties>
</file>