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<sst xmlns="http://schemas.openxmlformats.org/spreadsheetml/2006/main" count="126" uniqueCount="69">
  <si>
    <t>Приложение №1</t>
  </si>
  <si>
    <t>Наименование показателей</t>
  </si>
  <si>
    <t>Уголь</t>
  </si>
  <si>
    <t>Сырая нефть</t>
  </si>
  <si>
    <t>Нефтепродукты</t>
  </si>
  <si>
    <t>Природный газ</t>
  </si>
  <si>
    <t>Гидроэнергия и НВИЭ</t>
  </si>
  <si>
    <t>Атомная энергия</t>
  </si>
  <si>
    <t>Электрическая энергия</t>
  </si>
  <si>
    <t>Тепловая энергия</t>
  </si>
  <si>
    <t>Всего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</si>
  <si>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</si>
  <si>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</si>
  <si>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</si>
  <si>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</si>
  <si>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</si>
  <si>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</si>
  <si>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</si>
  <si>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 xml:space="preserve">Производство тепловой энергии </t>
  </si>
  <si>
    <t>8.1.</t>
  </si>
  <si>
    <t>Теплоэлектростанции</t>
  </si>
  <si>
    <t>8.2.</t>
  </si>
  <si>
    <t>Котельные</t>
  </si>
  <si>
    <t>8.3.</t>
  </si>
  <si>
    <t>Электрокотельные и теплоутилизационные установки</t>
  </si>
  <si>
    <t>Преобразование топлива</t>
  </si>
  <si>
    <t>9.1.</t>
  </si>
  <si>
    <t>Переработка нефти</t>
  </si>
  <si>
    <t>9.2.</t>
  </si>
  <si>
    <t>Переработка газа</t>
  </si>
  <si>
    <t>9.3.</t>
  </si>
  <si>
    <t>Обогащение угля</t>
  </si>
  <si>
    <t>Собственные нужды</t>
  </si>
  <si>
    <t>Потери при передаче</t>
  </si>
  <si>
    <t>Конечное потребление ресурсов</t>
  </si>
  <si>
    <t>Сельское хозяйство, рыболовство и рыбоводство</t>
  </si>
  <si>
    <t>Промышленность</t>
  </si>
  <si>
    <t>Строительство</t>
  </si>
  <si>
    <t>Транспорт и связь</t>
  </si>
  <si>
    <t>16.1.</t>
  </si>
  <si>
    <t>Железнодорожный</t>
  </si>
  <si>
    <t>16.2.</t>
  </si>
  <si>
    <t>Трубопроводный</t>
  </si>
  <si>
    <t>16.3.</t>
  </si>
  <si>
    <t>Автомобильный</t>
  </si>
  <si>
    <t>Сфера услуг</t>
  </si>
  <si>
    <t>Население</t>
  </si>
  <si>
    <t>Использование топливно-энергетических ресурсов в качестве сырья и на нетопливные нужды</t>
  </si>
  <si>
    <t>Номер строк баланса</t>
  </si>
  <si>
    <t>т.у.т.</t>
  </si>
  <si>
    <t>тонн</t>
  </si>
  <si>
    <t>Приложение №2</t>
  </si>
  <si>
    <t>тыс.м3</t>
  </si>
  <si>
    <t>Прочее твердое топливо (дрова)</t>
  </si>
  <si>
    <t>м3</t>
  </si>
  <si>
    <t>тыс.кВт.ч</t>
  </si>
  <si>
    <t>Единица измерения</t>
  </si>
  <si>
    <t>Гкал</t>
  </si>
  <si>
    <t>Приложение №3</t>
  </si>
  <si>
    <t>Виды топливно-энергетических ресурсов</t>
  </si>
  <si>
    <t>Единицы измерения</t>
  </si>
  <si>
    <t>Коэффициенты пересчета в условное топливо</t>
  </si>
  <si>
    <t>Коэффициенты пересчета топлива и энергии в условное топливо (т.у.т.)</t>
  </si>
  <si>
    <t>Уголь (в среднем)</t>
  </si>
  <si>
    <t>Нефтепродукты (бензин автомобильный)</t>
  </si>
  <si>
    <t>Дрова для отопления</t>
  </si>
  <si>
    <t>1000 кВт.ч</t>
  </si>
  <si>
    <t xml:space="preserve">Топливно-энергетический баланс  Камышловского городского округа на 2017 год  </t>
  </si>
  <si>
    <t xml:space="preserve">Однопродуктовый баланс энергетических ресурсов  Камышловского городского округа на 2017 год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</si>
</sst>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87" zoomScaleSheetLayoutView="87" zoomScalePageLayoutView="0" workbookViewId="0" topLeftCell="A1">
      <selection activeCell="F3" sqref="F3"/>
    </sheetView>
  </sheetViews>
  <sheetFormatPr defaultColWidth="9.00390625" defaultRowHeight="12.75"/>
  <cols>
    <col min="1" max="1" width="29.125" style="0" customWidth="1"/>
    <col min="2" max="2" width="7.875" style="0" customWidth="1"/>
    <col min="4" max="4" width="8.625" style="0" customWidth="1"/>
    <col min="5" max="5" width="8.875" style="0" customWidth="1"/>
    <col min="6" max="6" width="10.375" style="0" customWidth="1"/>
    <col min="7" max="7" width="10.125" style="0" customWidth="1"/>
    <col min="8" max="8" width="13.00390625" style="0" customWidth="1"/>
    <col min="10" max="10" width="11.00390625" style="0" customWidth="1"/>
    <col min="12" max="12" width="10.3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</row>
    <row r="2" spans="1:12" ht="18.75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>
      <c r="A3" s="2"/>
      <c r="B3" s="2"/>
      <c r="C3" s="2"/>
      <c r="D3" s="2"/>
      <c r="E3" s="2"/>
      <c r="F3" s="2"/>
      <c r="G3" s="2"/>
      <c r="H3" s="2"/>
      <c r="I3" s="2"/>
      <c r="J3" s="2"/>
      <c r="K3" s="20" t="s">
        <v>49</v>
      </c>
      <c r="L3" s="21"/>
    </row>
    <row r="4" spans="1:12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"/>
      <c r="L4" s="9"/>
    </row>
    <row r="5" spans="1:12" ht="51" customHeight="1">
      <c r="A5" s="4" t="s">
        <v>1</v>
      </c>
      <c r="B5" s="4" t="s">
        <v>48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53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ht="15.75">
      <c r="A6" s="3"/>
      <c r="B6" s="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</row>
    <row r="7" spans="1:12" ht="31.5">
      <c r="A7" s="5" t="s">
        <v>11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f>ROUND(Лист2!G7*Лист3!C9,0)</f>
        <v>1213</v>
      </c>
      <c r="H7" s="3">
        <v>0</v>
      </c>
      <c r="I7" s="3">
        <v>0</v>
      </c>
      <c r="J7" s="3">
        <v>0</v>
      </c>
      <c r="K7" s="3">
        <v>0</v>
      </c>
      <c r="L7" s="3">
        <f>SUM(C7:K7)</f>
        <v>1213</v>
      </c>
    </row>
    <row r="8" spans="1:12" ht="15.75">
      <c r="A8" s="5" t="s">
        <v>12</v>
      </c>
      <c r="B8" s="3">
        <v>2</v>
      </c>
      <c r="C8" s="3">
        <f>ROUND(Лист2!C8*Лист3!C6,0)</f>
        <v>9692</v>
      </c>
      <c r="D8" s="3">
        <v>0</v>
      </c>
      <c r="E8" s="3">
        <f>ROUND(Лист2!E8*Лист3!C7,0)</f>
        <v>2369</v>
      </c>
      <c r="F8" s="3">
        <f>ROUND(Лист2!F8*Лист3!C8,0)</f>
        <v>41512</v>
      </c>
      <c r="G8" s="3">
        <v>0</v>
      </c>
      <c r="H8" s="3">
        <v>0</v>
      </c>
      <c r="I8" s="3">
        <v>0</v>
      </c>
      <c r="J8" s="3">
        <f>ROUND(Лист2!J8*Лист3!C10,0)</f>
        <v>32256</v>
      </c>
      <c r="K8" s="3">
        <v>0</v>
      </c>
      <c r="L8" s="3">
        <f aca="true" t="shared" si="0" ref="L8:L34">SUM(C8:K8)</f>
        <v>85829</v>
      </c>
    </row>
    <row r="9" spans="1:12" ht="15.75">
      <c r="A9" s="5" t="s">
        <v>13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5.75">
      <c r="A10" s="5" t="s">
        <v>14</v>
      </c>
      <c r="B10" s="3">
        <v>4</v>
      </c>
      <c r="C10" s="3">
        <f>ROUND(Лист2!C10*Лист3!C6,0)</f>
        <v>2263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2263</v>
      </c>
    </row>
    <row r="11" spans="1:12" ht="31.5">
      <c r="A11" s="5" t="s">
        <v>15</v>
      </c>
      <c r="B11" s="3">
        <v>5</v>
      </c>
      <c r="C11" s="3">
        <f>ROUND(Лист2!C11*Лист3!C6,0)</f>
        <v>11955</v>
      </c>
      <c r="D11" s="3">
        <v>0</v>
      </c>
      <c r="E11" s="3">
        <v>2369</v>
      </c>
      <c r="F11" s="3">
        <f>ROUND(Лист2!F11*Лист3!C8,0)</f>
        <v>41512</v>
      </c>
      <c r="G11" s="3">
        <f>ROUND(Лист2!G11*Лист3!C9,0)</f>
        <v>1213</v>
      </c>
      <c r="H11" s="3">
        <v>0</v>
      </c>
      <c r="I11" s="3">
        <v>0</v>
      </c>
      <c r="J11" s="3">
        <f>ROUND(Лист2!J11*Лист3!C10,0)</f>
        <v>32256</v>
      </c>
      <c r="K11" s="3">
        <v>0</v>
      </c>
      <c r="L11" s="3">
        <f t="shared" si="0"/>
        <v>89305</v>
      </c>
    </row>
    <row r="12" spans="1:12" ht="31.5">
      <c r="A12" s="5" t="s">
        <v>16</v>
      </c>
      <c r="B12" s="3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31.5">
      <c r="A13" s="5" t="s">
        <v>17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31.5">
      <c r="A14" s="5" t="s">
        <v>18</v>
      </c>
      <c r="B14" s="3">
        <v>8</v>
      </c>
      <c r="C14" s="3">
        <f>ROUND(Лист2!C14*Лист3!C6,0)</f>
        <v>-11955</v>
      </c>
      <c r="D14" s="3">
        <v>0</v>
      </c>
      <c r="E14" s="3">
        <v>0</v>
      </c>
      <c r="F14" s="3">
        <f>ROUND(Лист2!F14*Лист3!C8,0)</f>
        <v>-17792</v>
      </c>
      <c r="G14" s="3">
        <v>0</v>
      </c>
      <c r="H14" s="3">
        <v>0</v>
      </c>
      <c r="I14" s="3">
        <v>0</v>
      </c>
      <c r="J14" s="3">
        <f>ROUND(Лист2!J14*Лист3!C10,0)</f>
        <v>-1470</v>
      </c>
      <c r="K14" s="3">
        <f>ROUND(Лист2!K14*Лист3!C11,0)</f>
        <v>18808</v>
      </c>
      <c r="L14" s="3">
        <f t="shared" si="0"/>
        <v>-12409</v>
      </c>
    </row>
    <row r="15" spans="1:12" ht="15.75">
      <c r="A15" s="5" t="s">
        <v>20</v>
      </c>
      <c r="B15" s="3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5.75">
      <c r="A16" s="5" t="s">
        <v>22</v>
      </c>
      <c r="B16" s="3" t="s">
        <v>21</v>
      </c>
      <c r="C16" s="3">
        <f>ROUND(Лист2!C16*Лист3!C6,0)</f>
        <v>-11955</v>
      </c>
      <c r="D16" s="3">
        <v>0</v>
      </c>
      <c r="E16" s="3">
        <v>0</v>
      </c>
      <c r="F16" s="3">
        <f>ROUND(Лист2!F16*Лист3!C8,0)</f>
        <v>-17792</v>
      </c>
      <c r="G16" s="3">
        <v>0</v>
      </c>
      <c r="H16" s="3">
        <v>0</v>
      </c>
      <c r="I16" s="3">
        <v>0</v>
      </c>
      <c r="J16" s="3">
        <f>ROUND(Лист2!J16*Лист3!C10,0)</f>
        <v>-1470</v>
      </c>
      <c r="K16" s="3">
        <f>ROUND(Лист2!K16*Лист3!C11,0)</f>
        <v>18808</v>
      </c>
      <c r="L16" s="3">
        <f t="shared" si="0"/>
        <v>-12409</v>
      </c>
    </row>
    <row r="17" spans="1:12" ht="47.25">
      <c r="A17" s="5" t="s">
        <v>24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3" ht="15.75">
      <c r="A18" s="5" t="s">
        <v>25</v>
      </c>
      <c r="B18" s="3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  <c r="M18" s="1"/>
    </row>
    <row r="19" spans="1:13" ht="15.75">
      <c r="A19" s="5" t="s">
        <v>27</v>
      </c>
      <c r="B19" s="6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  <c r="M19" s="1"/>
    </row>
    <row r="20" spans="1:13" ht="15.75">
      <c r="A20" s="5" t="s">
        <v>29</v>
      </c>
      <c r="B20" s="6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  <c r="M20" s="1"/>
    </row>
    <row r="21" spans="1:13" ht="15.75">
      <c r="A21" s="5" t="s">
        <v>31</v>
      </c>
      <c r="B21" s="7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  <c r="M21" s="1"/>
    </row>
    <row r="22" spans="1:13" ht="15.75">
      <c r="A22" s="5" t="s">
        <v>32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>ROUND(Лист2!K22*Лист3!C11,0)</f>
        <v>-105</v>
      </c>
      <c r="L22" s="3">
        <f t="shared" si="0"/>
        <v>-105</v>
      </c>
      <c r="M22" s="1"/>
    </row>
    <row r="23" spans="1:13" ht="15.75">
      <c r="A23" s="5" t="s">
        <v>33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f>ROUND(Лист2!K23*Лист3!C11,0)</f>
        <v>-1899</v>
      </c>
      <c r="L23" s="3">
        <f t="shared" si="0"/>
        <v>-1899</v>
      </c>
      <c r="M23" s="1"/>
    </row>
    <row r="24" spans="1:13" ht="31.5">
      <c r="A24" s="5" t="s">
        <v>34</v>
      </c>
      <c r="B24" s="3">
        <v>12</v>
      </c>
      <c r="C24" s="3">
        <v>0</v>
      </c>
      <c r="D24" s="3">
        <v>0</v>
      </c>
      <c r="E24" s="3">
        <f>ROUND(Лист2!E24*Лист3!C7,0)</f>
        <v>2369</v>
      </c>
      <c r="F24" s="3">
        <f>ROUND(Лист2!F24*Лист3!C8,0)</f>
        <v>23720</v>
      </c>
      <c r="G24" s="3">
        <f>ROUND(Лист2!G24*Лист3!C9,0)</f>
        <v>1213</v>
      </c>
      <c r="H24" s="3">
        <v>0</v>
      </c>
      <c r="I24" s="3">
        <v>0</v>
      </c>
      <c r="J24" s="3">
        <f>ROUND(Лист2!J24*Лист3!C10,0)</f>
        <v>30786</v>
      </c>
      <c r="K24" s="3">
        <f>ROUND(Лист2!K24*Лист3!C11,0)</f>
        <v>16805</v>
      </c>
      <c r="L24" s="3">
        <f t="shared" si="0"/>
        <v>74893</v>
      </c>
      <c r="M24" s="1"/>
    </row>
    <row r="25" spans="1:13" ht="35.25" customHeight="1">
      <c r="A25" s="5" t="s">
        <v>35</v>
      </c>
      <c r="B25" s="3">
        <v>13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  <c r="M25" s="1"/>
    </row>
    <row r="26" spans="1:13" ht="15.75">
      <c r="A26" s="5" t="s">
        <v>36</v>
      </c>
      <c r="B26" s="3">
        <v>14</v>
      </c>
      <c r="C26" s="3">
        <v>0</v>
      </c>
      <c r="D26" s="3">
        <v>0</v>
      </c>
      <c r="E26" s="3">
        <v>0</v>
      </c>
      <c r="F26" s="3">
        <f>ROUND(Лист2!F26*Лист3!C8,0)</f>
        <v>18380</v>
      </c>
      <c r="G26" s="3">
        <v>0</v>
      </c>
      <c r="H26" s="3">
        <v>0</v>
      </c>
      <c r="I26" s="3">
        <v>0</v>
      </c>
      <c r="J26" s="3">
        <f>ROUND(Лист2!J26*Лист3!C10,0)</f>
        <v>7055</v>
      </c>
      <c r="K26" s="3">
        <f>ROUND(Лист2!K26*Лист3!C11,0)</f>
        <v>347</v>
      </c>
      <c r="L26" s="3">
        <f t="shared" si="0"/>
        <v>25782</v>
      </c>
      <c r="M26" s="1"/>
    </row>
    <row r="27" spans="1:13" ht="15.75">
      <c r="A27" s="5" t="s">
        <v>37</v>
      </c>
      <c r="B27" s="3">
        <v>15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  <c r="M27" s="1"/>
    </row>
    <row r="28" spans="1:13" ht="15.75">
      <c r="A28" s="5" t="s">
        <v>38</v>
      </c>
      <c r="B28" s="3">
        <v>16</v>
      </c>
      <c r="C28" s="3">
        <v>0</v>
      </c>
      <c r="D28" s="3">
        <v>0</v>
      </c>
      <c r="E28" s="3">
        <f>ROUND(Лист2!E28*Лист3!C7,0)</f>
        <v>909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909</v>
      </c>
      <c r="M28" s="1"/>
    </row>
    <row r="29" spans="1:13" ht="15.75">
      <c r="A29" s="5" t="s">
        <v>40</v>
      </c>
      <c r="B29" s="6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  <c r="M29" s="1"/>
    </row>
    <row r="30" spans="1:13" ht="15.75">
      <c r="A30" s="5" t="s">
        <v>42</v>
      </c>
      <c r="B30" s="6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  <c r="M30" s="1"/>
    </row>
    <row r="31" spans="1:13" ht="15.75">
      <c r="A31" s="5" t="s">
        <v>44</v>
      </c>
      <c r="B31" s="6" t="s">
        <v>43</v>
      </c>
      <c r="C31" s="3">
        <v>0</v>
      </c>
      <c r="D31" s="3">
        <v>0</v>
      </c>
      <c r="E31" s="3">
        <f>ROUND(Лист2!E31*Лист3!C7,0)</f>
        <v>909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909</v>
      </c>
      <c r="M31" s="1"/>
    </row>
    <row r="32" spans="1:13" ht="15.75">
      <c r="A32" s="5" t="s">
        <v>45</v>
      </c>
      <c r="B32" s="3">
        <v>17</v>
      </c>
      <c r="C32" s="3">
        <v>0</v>
      </c>
      <c r="D32" s="3">
        <v>0</v>
      </c>
      <c r="E32" s="3">
        <f>ROUND(Лист2!E32*Лист3!C7,0)</f>
        <v>1460</v>
      </c>
      <c r="F32" s="3">
        <v>0</v>
      </c>
      <c r="G32" s="3">
        <v>0</v>
      </c>
      <c r="H32" s="3">
        <v>0</v>
      </c>
      <c r="I32" s="3">
        <v>0</v>
      </c>
      <c r="J32" s="3">
        <f>ROUND(Лист2!J32*Лист3!C10,0)</f>
        <v>11254</v>
      </c>
      <c r="K32" s="3">
        <f>ROUND(Лист2!K32*Лист3!C11,0)</f>
        <v>6513</v>
      </c>
      <c r="L32" s="3">
        <f t="shared" si="0"/>
        <v>19227</v>
      </c>
      <c r="M32" s="1"/>
    </row>
    <row r="33" spans="1:13" ht="15.75">
      <c r="A33" s="5" t="s">
        <v>46</v>
      </c>
      <c r="B33" s="3">
        <v>18</v>
      </c>
      <c r="C33" s="3">
        <v>0</v>
      </c>
      <c r="D33" s="3">
        <v>0</v>
      </c>
      <c r="E33" s="3">
        <v>0</v>
      </c>
      <c r="F33" s="3">
        <f>ROUND(Лист2!F33*Лист3!C8,0)</f>
        <v>5340</v>
      </c>
      <c r="G33" s="3">
        <f>ROUND(Лист2!G33*Лист3!C9,0)</f>
        <v>1213</v>
      </c>
      <c r="H33" s="3">
        <v>0</v>
      </c>
      <c r="I33" s="3">
        <v>0</v>
      </c>
      <c r="J33" s="3">
        <f>ROUND(Лист2!J33*Лист3!C10,0)</f>
        <v>12477</v>
      </c>
      <c r="K33" s="3">
        <f>ROUND(Лист2!K33*Лист3!C11,0)</f>
        <v>9945</v>
      </c>
      <c r="L33" s="3">
        <f t="shared" si="0"/>
        <v>28975</v>
      </c>
      <c r="M33" s="1"/>
    </row>
    <row r="34" spans="1:13" ht="63">
      <c r="A34" s="5" t="s">
        <v>47</v>
      </c>
      <c r="B34" s="3">
        <v>19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3">
    <mergeCell ref="J1:L1"/>
    <mergeCell ref="A2:L2"/>
    <mergeCell ref="K3:L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7">
      <selection activeCell="A3" sqref="A3"/>
    </sheetView>
  </sheetViews>
  <sheetFormatPr defaultColWidth="9.00390625" defaultRowHeight="12.75"/>
  <cols>
    <col min="1" max="1" width="30.875" style="0" customWidth="1"/>
    <col min="6" max="6" width="10.375" style="0" customWidth="1"/>
    <col min="8" max="8" width="13.125" style="0" customWidth="1"/>
    <col min="10" max="10" width="13.375" style="0" customWidth="1"/>
    <col min="11" max="11" width="11.8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18" t="s">
        <v>51</v>
      </c>
      <c r="K1" s="18"/>
    </row>
    <row r="2" spans="1:11" ht="18.75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10"/>
    </row>
    <row r="4" spans="1:11" ht="51">
      <c r="A4" s="4" t="s">
        <v>1</v>
      </c>
      <c r="B4" s="4" t="s">
        <v>48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53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.75">
      <c r="A5" s="3"/>
      <c r="B5" s="3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</row>
    <row r="6" spans="1:11" ht="15.75">
      <c r="A6" s="3" t="s">
        <v>56</v>
      </c>
      <c r="B6" s="3"/>
      <c r="C6" s="3" t="s">
        <v>50</v>
      </c>
      <c r="D6" s="3"/>
      <c r="E6" s="3" t="s">
        <v>50</v>
      </c>
      <c r="F6" s="11" t="s">
        <v>52</v>
      </c>
      <c r="G6" s="11" t="s">
        <v>54</v>
      </c>
      <c r="H6" s="12"/>
      <c r="I6" s="12"/>
      <c r="J6" s="11" t="s">
        <v>55</v>
      </c>
      <c r="K6" s="3" t="s">
        <v>57</v>
      </c>
    </row>
    <row r="7" spans="1:11" ht="31.5">
      <c r="A7" s="5" t="s">
        <v>11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4560</v>
      </c>
      <c r="H7" s="3">
        <v>0</v>
      </c>
      <c r="I7" s="3">
        <v>0</v>
      </c>
      <c r="J7" s="3">
        <v>0</v>
      </c>
      <c r="K7" s="3">
        <v>0</v>
      </c>
    </row>
    <row r="8" spans="1:11" ht="15.75" customHeight="1">
      <c r="A8" s="5" t="s">
        <v>12</v>
      </c>
      <c r="B8" s="3">
        <v>2</v>
      </c>
      <c r="C8" s="3">
        <v>12803</v>
      </c>
      <c r="D8" s="3">
        <v>0</v>
      </c>
      <c r="E8" s="3">
        <v>1590</v>
      </c>
      <c r="F8" s="3">
        <v>36769</v>
      </c>
      <c r="G8" s="3">
        <v>0</v>
      </c>
      <c r="H8" s="3">
        <v>0</v>
      </c>
      <c r="I8" s="3">
        <v>0</v>
      </c>
      <c r="J8" s="3">
        <v>93632</v>
      </c>
      <c r="K8" s="3">
        <v>0</v>
      </c>
    </row>
    <row r="9" spans="1:11" ht="15.75">
      <c r="A9" s="5" t="s">
        <v>13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>
      <c r="A10" s="5" t="s">
        <v>14</v>
      </c>
      <c r="B10" s="3">
        <v>4</v>
      </c>
      <c r="C10" s="3">
        <v>2990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33" customHeight="1">
      <c r="A11" s="5" t="s">
        <v>15</v>
      </c>
      <c r="B11" s="3">
        <v>5</v>
      </c>
      <c r="C11" s="3">
        <v>15793</v>
      </c>
      <c r="D11" s="3">
        <v>0</v>
      </c>
      <c r="E11" s="3">
        <v>1590</v>
      </c>
      <c r="F11" s="3">
        <f>F8</f>
        <v>36769</v>
      </c>
      <c r="G11" s="3">
        <v>4560</v>
      </c>
      <c r="H11" s="3">
        <v>0</v>
      </c>
      <c r="I11" s="3">
        <v>0</v>
      </c>
      <c r="J11" s="3">
        <v>93632</v>
      </c>
      <c r="K11" s="3">
        <v>0</v>
      </c>
    </row>
    <row r="12" spans="1:11" ht="18" customHeight="1">
      <c r="A12" s="5" t="s">
        <v>16</v>
      </c>
      <c r="B12" s="3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30.75" customHeight="1">
      <c r="A13" s="5" t="s">
        <v>17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30.75" customHeight="1">
      <c r="A14" s="5" t="s">
        <v>18</v>
      </c>
      <c r="B14" s="3">
        <v>8</v>
      </c>
      <c r="C14" s="3">
        <v>-15793</v>
      </c>
      <c r="D14" s="3">
        <v>0</v>
      </c>
      <c r="E14" s="3">
        <v>0</v>
      </c>
      <c r="F14" s="3">
        <v>-15759</v>
      </c>
      <c r="G14" s="3">
        <v>0</v>
      </c>
      <c r="H14" s="3">
        <v>0</v>
      </c>
      <c r="I14" s="3">
        <v>0</v>
      </c>
      <c r="J14" s="3">
        <v>-4268</v>
      </c>
      <c r="K14" s="3">
        <v>109351</v>
      </c>
    </row>
    <row r="15" spans="1:11" ht="17.25" customHeight="1">
      <c r="A15" s="5" t="s">
        <v>20</v>
      </c>
      <c r="B15" s="3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8" customHeight="1">
      <c r="A16" s="5" t="s">
        <v>22</v>
      </c>
      <c r="B16" s="3" t="s">
        <v>21</v>
      </c>
      <c r="C16" s="3">
        <v>-15793</v>
      </c>
      <c r="D16" s="3">
        <v>0</v>
      </c>
      <c r="E16" s="3">
        <v>0</v>
      </c>
      <c r="F16" s="3">
        <v>-15759</v>
      </c>
      <c r="G16" s="3">
        <v>0</v>
      </c>
      <c r="H16" s="3">
        <v>0</v>
      </c>
      <c r="I16" s="3">
        <v>0</v>
      </c>
      <c r="J16" s="3">
        <v>-4268</v>
      </c>
      <c r="K16" s="3">
        <v>109351</v>
      </c>
    </row>
    <row r="17" spans="1:11" ht="15.75" customHeight="1">
      <c r="A17" s="5" t="s">
        <v>24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7.25" customHeight="1">
      <c r="A18" s="5" t="s">
        <v>25</v>
      </c>
      <c r="B18" s="3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6.5" customHeight="1">
      <c r="A19" s="5" t="s">
        <v>27</v>
      </c>
      <c r="B19" s="6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7.25" customHeight="1">
      <c r="A20" s="5" t="s">
        <v>29</v>
      </c>
      <c r="B20" s="6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7.25" customHeight="1">
      <c r="A21" s="5" t="s">
        <v>31</v>
      </c>
      <c r="B21" s="7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customHeight="1">
      <c r="A22" s="5" t="s">
        <v>32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-610</v>
      </c>
    </row>
    <row r="23" spans="1:11" ht="21.75" customHeight="1">
      <c r="A23" s="5" t="s">
        <v>33</v>
      </c>
      <c r="B23" s="3">
        <v>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-11040</v>
      </c>
    </row>
    <row r="24" spans="1:11" ht="38.25" customHeight="1">
      <c r="A24" s="5" t="s">
        <v>34</v>
      </c>
      <c r="B24" s="3">
        <v>12</v>
      </c>
      <c r="C24" s="3">
        <v>0</v>
      </c>
      <c r="D24" s="3">
        <v>0</v>
      </c>
      <c r="E24" s="3">
        <v>1590</v>
      </c>
      <c r="F24" s="3">
        <v>21010</v>
      </c>
      <c r="G24" s="3">
        <v>4560</v>
      </c>
      <c r="H24" s="3">
        <v>0</v>
      </c>
      <c r="I24" s="3">
        <v>0</v>
      </c>
      <c r="J24" s="3">
        <v>89364</v>
      </c>
      <c r="K24" s="3">
        <v>97701</v>
      </c>
    </row>
    <row r="25" spans="1:11" ht="33.75" customHeight="1">
      <c r="A25" s="5" t="s">
        <v>35</v>
      </c>
      <c r="B25" s="3">
        <v>13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35.25" customHeight="1">
      <c r="A26" s="5" t="s">
        <v>36</v>
      </c>
      <c r="B26" s="3">
        <v>14</v>
      </c>
      <c r="C26" s="3">
        <v>0</v>
      </c>
      <c r="D26" s="3">
        <v>0</v>
      </c>
      <c r="E26" s="3">
        <v>0</v>
      </c>
      <c r="F26" s="3">
        <v>16280</v>
      </c>
      <c r="G26" s="3">
        <v>0</v>
      </c>
      <c r="H26" s="3">
        <v>0</v>
      </c>
      <c r="I26" s="3">
        <v>0</v>
      </c>
      <c r="J26" s="3">
        <v>20480</v>
      </c>
      <c r="K26" s="3">
        <v>2016</v>
      </c>
    </row>
    <row r="27" spans="1:11" ht="21" customHeight="1">
      <c r="A27" s="5" t="s">
        <v>37</v>
      </c>
      <c r="B27" s="3">
        <v>15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8" customHeight="1">
      <c r="A28" s="5" t="s">
        <v>38</v>
      </c>
      <c r="B28" s="3">
        <v>16</v>
      </c>
      <c r="C28" s="3">
        <v>0</v>
      </c>
      <c r="D28" s="3">
        <v>0</v>
      </c>
      <c r="E28" s="3">
        <v>610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9.5" customHeight="1">
      <c r="A29" s="5" t="s">
        <v>40</v>
      </c>
      <c r="B29" s="6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8.75" customHeight="1">
      <c r="A30" s="5" t="s">
        <v>42</v>
      </c>
      <c r="B30" s="6" t="s">
        <v>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7.25" customHeight="1">
      <c r="A31" s="5" t="s">
        <v>44</v>
      </c>
      <c r="B31" s="6" t="s">
        <v>43</v>
      </c>
      <c r="C31" s="3">
        <v>0</v>
      </c>
      <c r="D31" s="3">
        <v>0</v>
      </c>
      <c r="E31" s="3">
        <v>610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5.75" customHeight="1">
      <c r="A32" s="5" t="s">
        <v>45</v>
      </c>
      <c r="B32" s="3">
        <v>17</v>
      </c>
      <c r="C32" s="3">
        <v>0</v>
      </c>
      <c r="D32" s="3">
        <v>0</v>
      </c>
      <c r="E32" s="3">
        <v>980</v>
      </c>
      <c r="F32" s="3">
        <v>0</v>
      </c>
      <c r="G32" s="3">
        <v>0</v>
      </c>
      <c r="H32" s="3">
        <v>0</v>
      </c>
      <c r="I32" s="3">
        <v>0</v>
      </c>
      <c r="J32" s="3">
        <v>32667</v>
      </c>
      <c r="K32" s="3">
        <v>37867</v>
      </c>
    </row>
    <row r="33" spans="1:11" ht="18" customHeight="1">
      <c r="A33" s="5" t="s">
        <v>46</v>
      </c>
      <c r="B33" s="3">
        <v>18</v>
      </c>
      <c r="C33" s="3">
        <v>0</v>
      </c>
      <c r="D33" s="3">
        <v>0</v>
      </c>
      <c r="E33" s="3">
        <v>0</v>
      </c>
      <c r="F33" s="3">
        <v>4730</v>
      </c>
      <c r="G33" s="3">
        <v>4560</v>
      </c>
      <c r="H33" s="3">
        <v>0</v>
      </c>
      <c r="I33" s="3">
        <v>0</v>
      </c>
      <c r="J33" s="3">
        <v>36217</v>
      </c>
      <c r="K33" s="3">
        <v>57818</v>
      </c>
    </row>
    <row r="34" spans="1:11" ht="66" customHeight="1">
      <c r="A34" s="5" t="s">
        <v>47</v>
      </c>
      <c r="B34" s="3">
        <v>19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ht="66" customHeight="1"/>
  </sheetData>
  <sheetProtection/>
  <mergeCells count="2">
    <mergeCell ref="J1:K1"/>
    <mergeCell ref="A2:K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2.25390625" style="0" customWidth="1"/>
    <col min="2" max="2" width="18.75390625" style="0" customWidth="1"/>
    <col min="3" max="3" width="20.375" style="0" customWidth="1"/>
  </cols>
  <sheetData>
    <row r="1" spans="1:3" ht="18.75">
      <c r="A1" s="13"/>
      <c r="B1" s="18" t="s">
        <v>58</v>
      </c>
      <c r="C1" s="18"/>
    </row>
    <row r="2" spans="1:3" ht="40.5" customHeight="1">
      <c r="A2" s="22" t="s">
        <v>62</v>
      </c>
      <c r="B2" s="22"/>
      <c r="C2" s="22"/>
    </row>
    <row r="3" spans="1:3" ht="18.75">
      <c r="A3" s="14"/>
      <c r="B3" s="14"/>
      <c r="C3" s="14"/>
    </row>
    <row r="4" spans="1:3" ht="75">
      <c r="A4" s="15" t="s">
        <v>59</v>
      </c>
      <c r="B4" s="15" t="s">
        <v>60</v>
      </c>
      <c r="C4" s="15" t="s">
        <v>61</v>
      </c>
    </row>
    <row r="5" spans="1:3" ht="18.75">
      <c r="A5" s="15">
        <v>1</v>
      </c>
      <c r="B5" s="15">
        <v>2</v>
      </c>
      <c r="C5" s="15">
        <v>3</v>
      </c>
    </row>
    <row r="6" spans="1:3" ht="18.75">
      <c r="A6" s="16" t="s">
        <v>63</v>
      </c>
      <c r="B6" s="15" t="s">
        <v>50</v>
      </c>
      <c r="C6" s="15">
        <v>0.757</v>
      </c>
    </row>
    <row r="7" spans="1:3" ht="37.5">
      <c r="A7" s="16" t="s">
        <v>64</v>
      </c>
      <c r="B7" s="15" t="s">
        <v>50</v>
      </c>
      <c r="C7" s="15">
        <v>1.49</v>
      </c>
    </row>
    <row r="8" spans="1:3" ht="18.75">
      <c r="A8" s="16" t="s">
        <v>5</v>
      </c>
      <c r="B8" s="15" t="s">
        <v>52</v>
      </c>
      <c r="C8" s="15">
        <v>1.129</v>
      </c>
    </row>
    <row r="9" spans="1:3" ht="18.75">
      <c r="A9" s="16" t="s">
        <v>65</v>
      </c>
      <c r="B9" s="15" t="s">
        <v>54</v>
      </c>
      <c r="C9" s="15">
        <v>0.266</v>
      </c>
    </row>
    <row r="10" spans="1:3" ht="18.75">
      <c r="A10" s="16" t="s">
        <v>8</v>
      </c>
      <c r="B10" s="15" t="s">
        <v>66</v>
      </c>
      <c r="C10" s="15">
        <v>0.3445</v>
      </c>
    </row>
    <row r="11" spans="1:3" ht="18.75">
      <c r="A11" s="16" t="s">
        <v>9</v>
      </c>
      <c r="B11" s="15" t="s">
        <v>57</v>
      </c>
      <c r="C11" s="15">
        <v>0.172</v>
      </c>
    </row>
    <row r="12" spans="1:3" ht="18.75">
      <c r="A12" s="15"/>
      <c r="B12" s="15"/>
      <c r="C12" s="15"/>
    </row>
    <row r="13" spans="1:3" ht="18.75">
      <c r="A13" s="17"/>
      <c r="B13" s="17"/>
      <c r="C13" s="17"/>
    </row>
    <row r="14" spans="1:3" ht="18.75">
      <c r="A14" s="17"/>
      <c r="B14" s="17"/>
      <c r="C14" s="17"/>
    </row>
    <row r="15" spans="1:3" ht="18.75">
      <c r="A15" s="17"/>
      <c r="B15" s="17"/>
      <c r="C15" s="17"/>
    </row>
    <row r="16" spans="1:3" ht="18.75">
      <c r="A16" s="17"/>
      <c r="B16" s="17"/>
      <c r="C16" s="17"/>
    </row>
    <row r="17" spans="1:3" ht="18.75">
      <c r="A17" s="17"/>
      <c r="B17" s="17"/>
      <c r="C17" s="17"/>
    </row>
    <row r="18" spans="1:3" ht="18.75">
      <c r="A18" s="17"/>
      <c r="B18" s="17"/>
      <c r="C18" s="17"/>
    </row>
    <row r="19" spans="1:3" ht="18.75">
      <c r="A19" s="17"/>
      <c r="B19" s="17"/>
      <c r="C19" s="17"/>
    </row>
    <row r="20" spans="1:3" ht="18.75">
      <c r="A20" s="17"/>
      <c r="B20" s="17"/>
      <c r="C20" s="17"/>
    </row>
    <row r="21" spans="1:3" ht="18.75">
      <c r="A21" s="17"/>
      <c r="B21" s="17"/>
      <c r="C21" s="17"/>
    </row>
    <row r="22" spans="1:3" ht="18.75">
      <c r="A22" s="17"/>
      <c r="B22" s="17"/>
      <c r="C22" s="17"/>
    </row>
    <row r="23" spans="1:3" ht="18.75">
      <c r="A23" s="17"/>
      <c r="B23" s="17"/>
      <c r="C23" s="17"/>
    </row>
    <row r="24" spans="1:3" ht="18.75">
      <c r="A24" s="17"/>
      <c r="B24" s="17"/>
      <c r="C24" s="17"/>
    </row>
    <row r="25" spans="1:3" ht="18.75">
      <c r="A25" s="17"/>
      <c r="B25" s="17"/>
      <c r="C25" s="17"/>
    </row>
    <row r="26" spans="1:3" ht="18.75">
      <c r="A26" s="17"/>
      <c r="B26" s="17"/>
      <c r="C26" s="17"/>
    </row>
    <row r="27" spans="1:3" ht="18.75">
      <c r="A27" s="17"/>
      <c r="B27" s="17"/>
      <c r="C27" s="17"/>
    </row>
  </sheetData>
  <sheetProtection/>
  <mergeCells count="2">
    <mergeCell ref="B1:C1"/>
    <mergeCell ref="A2:C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</dc:creator>
  <cp:keywords/>
  <dc:description/>
  <cp:lastModifiedBy>Пользователь</cp:lastModifiedBy>
  <cp:lastPrinted>2018-11-08T11:31:29Z</cp:lastPrinted>
  <dcterms:created xsi:type="dcterms:W3CDTF">2012-10-24T11:05:17Z</dcterms:created>
  <dcterms:modified xsi:type="dcterms:W3CDTF">2018-11-08T11:31:31Z</dcterms:modified>
  <cp:category/>
  <cp:version/>
  <cp:contentType/>
  <cp:contentStatus/>
</cp:coreProperties>
</file>