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 1" sheetId="1" state="visible" r:id="rId2"/>
    <sheet name="Приложение № 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<sst xmlns="http://schemas.openxmlformats.org/spreadsheetml/2006/main" count="587" uniqueCount="167">
  <si>
    <t xml:space="preserve">Приложение к Постановлению администрации Камышловского гордского округа от 25.06.2019 № 592</t>
  </si>
  <si>
    <t xml:space="preserve">Краткосрочный план реализации региональной программ капитального ремонта общего имущества в многоквартирных                                                                                                                                                                                                                                                                                                                                                  домах на территории Камышловского городского окруна на 2021-2023 годы</t>
  </si>
  <si>
    <t xml:space="preserve">I. ПЕРЕЧЕНЬ
многоквартирных домов, подлежащих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2021-2023 годы  на территории МО Камышловский городской округ</t>
  </si>
  <si>
    <t xml:space="preserve">№ п/п</t>
  </si>
  <si>
    <t xml:space="preserve">Адрес многоквартирного дома</t>
  </si>
  <si>
    <t xml:space="preserve">Год</t>
  </si>
  <si>
    <t xml:space="preserve">Материал стен</t>
  </si>
  <si>
    <t xml:space="preserve">Количество этажей</t>
  </si>
  <si>
    <t xml:space="preserve">Количество подъездов</t>
  </si>
  <si>
    <t xml:space="preserve">Общая площадь МКД, всего</t>
  </si>
  <si>
    <t xml:space="preserve">Площадь помещений МКД</t>
  </si>
  <si>
    <t xml:space="preserve">Количество жителей, зарегистрированных в МКД на дату утверждения краткосрочного плана</t>
  </si>
  <si>
    <t xml:space="preserve">Стоимость капитального ремонта</t>
  </si>
  <si>
    <t xml:space="preserve">Удельная стоимость капитального ремонта 1 кв. м общей площади помещений МКД</t>
  </si>
  <si>
    <t xml:space="preserve">Предельная стоимость капитального ремонта 1 кв. м общей площади помещений МКД</t>
  </si>
  <si>
    <t xml:space="preserve">Плановая дата завершения работ</t>
  </si>
  <si>
    <t xml:space="preserve">Ввода в эксплуатацию</t>
  </si>
  <si>
    <t xml:space="preserve">Завершение последнего капитального ремонта</t>
  </si>
  <si>
    <t xml:space="preserve">Всего:</t>
  </si>
  <si>
    <t xml:space="preserve">В том числе</t>
  </si>
  <si>
    <t xml:space="preserve">В том числе жилых помещений, находящихся в собственности граждан</t>
  </si>
  <si>
    <t xml:space="preserve">Нежилых помещений</t>
  </si>
  <si>
    <t xml:space="preserve">Жилых помещений</t>
  </si>
  <si>
    <t xml:space="preserve">кв.м</t>
  </si>
  <si>
    <t xml:space="preserve">чел.</t>
  </si>
  <si>
    <t xml:space="preserve">руб.</t>
  </si>
  <si>
    <t xml:space="preserve">руб./кв.м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</si>
  <si>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</si>
  <si>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</si>
  <si>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</si>
  <si>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</si>
  <si>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</si>
  <si>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</si>
  <si>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</si>
  <si>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</si>
  <si>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</si>
  <si>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</si>
  <si>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</si>
  <si>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</si>
  <si>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</si>
  <si>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</si>
  <si>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</si>
  <si>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</si>
  <si>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</si>
  <si>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2021 год</t>
  </si>
  <si>
    <t xml:space="preserve"> г. Камышлов, ул. Энгельса, д. 161</t>
  </si>
  <si>
    <t xml:space="preserve">1897</t>
  </si>
  <si>
    <t xml:space="preserve">Кирпичные</t>
  </si>
  <si>
    <t xml:space="preserve">2021</t>
  </si>
  <si>
    <t xml:space="preserve">г. Камышлов, ул. Фарфористов, д. 13</t>
  </si>
  <si>
    <t xml:space="preserve">г. Камышлов, ул. Фарфористов, д. 15</t>
  </si>
  <si>
    <t xml:space="preserve">1949</t>
  </si>
  <si>
    <t xml:space="preserve">г. Камышлов, ул. Фарфористов, д. 7</t>
  </si>
  <si>
    <t xml:space="preserve">1950</t>
  </si>
  <si>
    <t xml:space="preserve">г. Камышлов, ул. Фарфористов, д. 9</t>
  </si>
  <si>
    <t xml:space="preserve">г. Камышлов, ул. Молодогвардейская, д. 2</t>
  </si>
  <si>
    <t xml:space="preserve">г. Камышлов, ул. Молодогвардейская, д. 4</t>
  </si>
  <si>
    <t xml:space="preserve">г. Камышлов, ул. Молодогвардейская, д. 6</t>
  </si>
  <si>
    <t xml:space="preserve">г. Камышлов, ул. Фарфористов, д. 5</t>
  </si>
  <si>
    <t xml:space="preserve">г. Камышлов, ул. Фарфористов, д. 13А</t>
  </si>
  <si>
    <t xml:space="preserve">г. Камышлов, ул. Гагарина, д. 4</t>
  </si>
  <si>
    <t xml:space="preserve">1960</t>
  </si>
  <si>
    <t xml:space="preserve">г. Камышлов, ул. Ленина, д. 28</t>
  </si>
  <si>
    <t xml:space="preserve">г. Камышлов, ул. Ленинградская, д. 14</t>
  </si>
  <si>
    <t xml:space="preserve">г. Камышлов, ул. Чкалова, д. 36</t>
  </si>
  <si>
    <t xml:space="preserve">г. Камышлов, ул. Вокзальная, д. 10А</t>
  </si>
  <si>
    <t xml:space="preserve">1961</t>
  </si>
  <si>
    <t xml:space="preserve">г. Камышлов, ул. Ленина, д. 20</t>
  </si>
  <si>
    <t xml:space="preserve">г. Камышлов, ул. Ленина, д. 26</t>
  </si>
  <si>
    <t xml:space="preserve">г. Камышлов, ул. Максима Горького, д. 12</t>
  </si>
  <si>
    <t xml:space="preserve">г. Камышлов, ул. Механизаторов, д. 7</t>
  </si>
  <si>
    <t xml:space="preserve">г. Камышлов, ул. Пролетарская, д. 47А</t>
  </si>
  <si>
    <t xml:space="preserve">г. Камышлов, ул. Боровая, д. 9</t>
  </si>
  <si>
    <t xml:space="preserve">1962</t>
  </si>
  <si>
    <t xml:space="preserve">г. Камышлов, ул. Ленина, д. 24</t>
  </si>
  <si>
    <t xml:space="preserve">г. Камышлов, ул. Максима Горького, д. 14</t>
  </si>
  <si>
    <t xml:space="preserve">г. Камышлов, ул. Механизаторов, д. 21</t>
  </si>
  <si>
    <t xml:space="preserve">г. Камышлов, ул. Молодогвардейская, д. 21А</t>
  </si>
  <si>
    <t xml:space="preserve">Итого за 2021</t>
  </si>
  <si>
    <t xml:space="preserve">-</t>
  </si>
  <si>
    <t xml:space="preserve">2022 год</t>
  </si>
  <si>
    <t xml:space="preserve">г. Камышлов, ул. Новая, д. 2А</t>
  </si>
  <si>
    <t xml:space="preserve">г. Камышлов, ул. Северная, д. 20В</t>
  </si>
  <si>
    <t xml:space="preserve">г. Камышлов, ул. Советская, д. 64</t>
  </si>
  <si>
    <t xml:space="preserve">г. Камышлов, ул. Строителей, д. 40</t>
  </si>
  <si>
    <t xml:space="preserve">г. Камышлов, ул. Молодогвардейская, д. 27</t>
  </si>
  <si>
    <t xml:space="preserve">1963</t>
  </si>
  <si>
    <t xml:space="preserve">г. Камышлов, ул. Боровая, д. 13</t>
  </si>
  <si>
    <t xml:space="preserve">2022</t>
  </si>
  <si>
    <t xml:space="preserve">г. Камышлов, ул. Вокзальная, д. 12А</t>
  </si>
  <si>
    <t xml:space="preserve">г. Камышлов, ул. Ленина, д. 22</t>
  </si>
  <si>
    <t xml:space="preserve">г. Камышлов, ул. Ленинградская, д. 48А</t>
  </si>
  <si>
    <t xml:space="preserve">г. Камышлов, ул. Механизаторов, д. 13</t>
  </si>
  <si>
    <t xml:space="preserve">г. Камышлов, ул. Механизаторов, д. 15</t>
  </si>
  <si>
    <t xml:space="preserve">г. Камышлов, ул. Механизаторов, д. 25</t>
  </si>
  <si>
    <t xml:space="preserve">г. Камышлов, ул. Боровая, д. 11</t>
  </si>
  <si>
    <t xml:space="preserve">1964</t>
  </si>
  <si>
    <t xml:space="preserve">г. Камышлов, ул. Боровая, д. 12</t>
  </si>
  <si>
    <t xml:space="preserve">г. Камышлов, ул. Боровая, д. 7</t>
  </si>
  <si>
    <t xml:space="preserve">г. Камышлов, ул. Красных Орлов, д. 109</t>
  </si>
  <si>
    <t xml:space="preserve">Бревно (брус)</t>
  </si>
  <si>
    <t xml:space="preserve">г. Камышлов, ул. Ленинградская, д. 46</t>
  </si>
  <si>
    <t xml:space="preserve">г. Камышлов, ул. Механизаторов, д. 1</t>
  </si>
  <si>
    <t xml:space="preserve">г. Камышлов, ул. Молодогвардейская, д. 27А</t>
  </si>
  <si>
    <t xml:space="preserve">г. Камышлов, ул. Строителей, д. 36</t>
  </si>
  <si>
    <t xml:space="preserve">Итого за 2022</t>
  </si>
  <si>
    <t xml:space="preserve">2023 год </t>
  </si>
  <si>
    <t xml:space="preserve">г. Камышлов, ул. Строителей, д. 42</t>
  </si>
  <si>
    <t xml:space="preserve">г. Камышлов, ул. Энгельса, д. 170</t>
  </si>
  <si>
    <t xml:space="preserve">г. Камышлов, ул. Энгельса, д. 181</t>
  </si>
  <si>
    <t xml:space="preserve">г. Камышлов, ул. Строителей, д. 44</t>
  </si>
  <si>
    <t xml:space="preserve">1965</t>
  </si>
  <si>
    <t xml:space="preserve">г. Камышлов, ул. Ирбитская, д. 54</t>
  </si>
  <si>
    <t xml:space="preserve">2023</t>
  </si>
  <si>
    <t xml:space="preserve">г. Камышлов, ул. Советская, д. 2Б</t>
  </si>
  <si>
    <t xml:space="preserve"> г. Камышлов, ул. Энгельса, д. 212</t>
  </si>
  <si>
    <t xml:space="preserve">г. Камышлов, ул. Карла Маркса, д. 42</t>
  </si>
  <si>
    <t xml:space="preserve">1966</t>
  </si>
  <si>
    <t xml:space="preserve">г. Камышлов, ул. Красных Партизан, д. 58</t>
  </si>
  <si>
    <t xml:space="preserve">г. Камышлов, ул. Механизаторов, д. 11</t>
  </si>
  <si>
    <t xml:space="preserve">г. Камышлов, ул. Северная, д. 49</t>
  </si>
  <si>
    <t xml:space="preserve">г. Камышлов, ул. Строителей, д. 13А</t>
  </si>
  <si>
    <t xml:space="preserve">г. Камышлов, ул. Строителей, д. 16</t>
  </si>
  <si>
    <t xml:space="preserve">г. Камышлов, ул. Строителей, д. 24</t>
  </si>
  <si>
    <t xml:space="preserve">г. Камышлов, ул. Строителей, д. 28</t>
  </si>
  <si>
    <t xml:space="preserve">г. Камышлов, ул. Строителей, д. 30</t>
  </si>
  <si>
    <t xml:space="preserve">г. Камышлов, ул. Фарфористов, д. 17</t>
  </si>
  <si>
    <t xml:space="preserve">г. Камышлов, ул. Красноармейская, д. 9</t>
  </si>
  <si>
    <t xml:space="preserve">1967</t>
  </si>
  <si>
    <t xml:space="preserve">г. Камышлов, ул. Механизаторов, д. 9</t>
  </si>
  <si>
    <t xml:space="preserve">г. Камышлов, ул. Молодогвардейская, д. 31</t>
  </si>
  <si>
    <t xml:space="preserve">г. Камышлов, ул. Пушкина, д. 1</t>
  </si>
  <si>
    <t xml:space="preserve">г. Камышлов, ул. Энгельса, д. 174</t>
  </si>
  <si>
    <t xml:space="preserve">Итого за 2023</t>
  </si>
  <si>
    <t xml:space="preserve">Итого по муниципальному образованию Камышловский городской округ</t>
  </si>
  <si>
    <t xml:space="preserve">II. ПЕРЕЧЕНЬ
 видов услуг и (или) работ по капитальному ремонту общего имущества многоквартирных домов и их стоимости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2021-2023 годы  на территории МО Камышловский городской округ</t>
  </si>
  <si>
    <t xml:space="preserve">Общая стоимость капитального ремонта</t>
  </si>
  <si>
    <t xml:space="preserve">Виды ремонта, предусмотренные ч. 1 ст. 17 Закона</t>
  </si>
  <si>
    <t xml:space="preserve">Виды ремонта, предусмотренные ч. 2 ст. 17 Закона</t>
  </si>
  <si>
    <t xml:space="preserve">Ремонт внутридомовых инженерных систем</t>
  </si>
  <si>
    <t xml:space="preserve">Ремонт, замена, модернизация лифтов, ремонт лифтовых шахт, машинных и блочных помещений</t>
  </si>
  <si>
    <t xml:space="preserve">Ремонт крыши</t>
  </si>
  <si>
    <t xml:space="preserve">Ремонт подвальных помещений</t>
  </si>
  <si>
    <t xml:space="preserve">Ремонт фасада</t>
  </si>
  <si>
    <t xml:space="preserve">Ремонт фундамента</t>
  </si>
  <si>
    <t xml:space="preserve">Утепление фасадов</t>
  </si>
  <si>
    <t xml:space="preserve">Переустройство невентилируемой крыши на вентилируемую крышу, устройство выходов на кровлю</t>
  </si>
  <si>
    <t xml:space="preserve">Усиление чердачных перекрытий многоквартирного дома</t>
  </si>
  <si>
    <t xml:space="preserve">Ремонт внутридомовых систем пожарной автоматики и противодымной защиты, внутреннего противопожарного водопровода</t>
  </si>
  <si>
    <t xml:space="preserve">Установка узлов управления и регулирования потребления тепловой энергии в системе теплоснабжения и горячего водоснабжения в случае перевода лица, указанного в подпункте 2 или 3 части первой пункта 5 статьи 7 настоящего Закона, на систему горячего водоснабжения, при которой горячее водоснабжение осуществляется путем нагрева воды с использованием индивидуального теплового пункта без отбора горячей воды из тепловой сети</t>
  </si>
  <si>
    <t xml:space="preserve">Усиление ограждающих несущих конструкций многоквартирного дома</t>
  </si>
  <si>
    <t xml:space="preserve">Разработка проектной документации на проведение капитального ремонта</t>
  </si>
  <si>
    <t xml:space="preserve">Экспертиза проектной документации на проведение капитального ремонта</t>
  </si>
  <si>
    <t xml:space="preserve">Строительный контроль</t>
  </si>
  <si>
    <t xml:space="preserve">ед.</t>
  </si>
  <si>
    <t xml:space="preserve">кв.м.</t>
  </si>
  <si>
    <t xml:space="preserve">куб.м.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</si>
  <si>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</si>
  <si>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</si>
  <si>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</si>
  <si>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</si>
  <si>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</si>
  <si>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</si>
  <si>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Итого за 2021 год</t>
  </si>
  <si>
    <t xml:space="preserve">Итого за 2022 год</t>
  </si>
  <si>
    <t xml:space="preserve">Итого за 2023 год</t>
  </si>
  <si>
    <t xml:space="preserve">г. Камышлов, ул. Энгельса, д. 212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</si>
</sst>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Times New Roman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name val="Times New Roman"/>
      <family val="1"/>
      <charset val="204"/>
    </font>
    <font>
      <b val="true"/>
      <sz val="12"/>
      <name val="Times New Roman"/>
      <family val="0"/>
      <charset val="1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false" applyProtection="tru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0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Q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:F16"/>
    </sheetView>
  </sheetViews>
  <sheetFormatPr defaultRowHeight="12.75" zeroHeight="false" outlineLevelRow="0" outlineLevelCol="0"/>
  <cols>
    <col collapsed="false" customWidth="true" hidden="false" outlineLevel="0" max="1" min="1" style="0" width="11.15"/>
    <col collapsed="false" customWidth="true" hidden="false" outlineLevel="0" max="2" min="2" style="0" width="44.5"/>
    <col collapsed="false" customWidth="true" hidden="false" outlineLevel="0" max="4" min="3" style="0" width="11.15"/>
    <col collapsed="false" customWidth="true" hidden="false" outlineLevel="0" max="5" min="5" style="0" width="16.66"/>
    <col collapsed="false" customWidth="true" hidden="false" outlineLevel="0" max="7" min="6" style="0" width="8.83"/>
    <col collapsed="false" customWidth="true" hidden="false" outlineLevel="0" max="12" min="8" style="0" width="16.66"/>
    <col collapsed="false" customWidth="true" hidden="false" outlineLevel="0" max="13" min="13" style="0" width="22.17"/>
    <col collapsed="false" customWidth="true" hidden="false" outlineLevel="0" max="16" min="14" style="0" width="16.66"/>
    <col collapsed="false" customWidth="true" hidden="false" outlineLevel="0" max="17" min="17" style="0" width="11.15"/>
    <col collapsed="false" customWidth="true" hidden="false" outlineLevel="0" max="1025" min="18" style="0" width="8.75"/>
  </cols>
  <sheetData>
    <row r="2" customFormat="false" ht="12.75" hidden="false" customHeight="true" outlineLevel="0" collapsed="false">
      <c r="J2" s="1" t="s">
        <v>0</v>
      </c>
      <c r="K2" s="1"/>
      <c r="L2" s="1"/>
      <c r="M2" s="1"/>
      <c r="N2" s="1"/>
      <c r="O2" s="1"/>
      <c r="P2" s="1"/>
      <c r="Q2" s="1"/>
    </row>
    <row r="3" customFormat="false" ht="36.75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customFormat="false" ht="65.1" hidden="false" customHeight="tru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customFormat="false" ht="12.75" hidden="false" customHeight="true" outlineLevel="0" collapsed="false">
      <c r="A5" s="4" t="s">
        <v>3</v>
      </c>
      <c r="B5" s="4" t="s">
        <v>4</v>
      </c>
      <c r="C5" s="4" t="s">
        <v>5</v>
      </c>
      <c r="D5" s="4"/>
      <c r="E5" s="5" t="s">
        <v>6</v>
      </c>
      <c r="F5" s="5" t="s">
        <v>7</v>
      </c>
      <c r="G5" s="5" t="s">
        <v>8</v>
      </c>
      <c r="H5" s="5" t="s">
        <v>9</v>
      </c>
      <c r="I5" s="4" t="s">
        <v>10</v>
      </c>
      <c r="J5" s="4"/>
      <c r="K5" s="4"/>
      <c r="L5" s="4"/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customFormat="false" ht="12.75" hidden="false" customHeight="true" outlineLevel="0" collapsed="false">
      <c r="A6" s="4"/>
      <c r="B6" s="4"/>
      <c r="C6" s="5" t="s">
        <v>16</v>
      </c>
      <c r="D6" s="5" t="s">
        <v>17</v>
      </c>
      <c r="E6" s="5"/>
      <c r="F6" s="5"/>
      <c r="G6" s="5"/>
      <c r="H6" s="5"/>
      <c r="I6" s="5" t="s">
        <v>18</v>
      </c>
      <c r="J6" s="4" t="s">
        <v>19</v>
      </c>
      <c r="K6" s="4"/>
      <c r="L6" s="5" t="s">
        <v>20</v>
      </c>
      <c r="M6" s="5"/>
      <c r="N6" s="5"/>
      <c r="O6" s="5"/>
      <c r="P6" s="5"/>
      <c r="Q6" s="5"/>
    </row>
    <row r="7" customFormat="false" ht="99.95" hidden="false" customHeight="true" outlineLevel="0" collapsed="false">
      <c r="A7" s="4"/>
      <c r="B7" s="4"/>
      <c r="C7" s="5"/>
      <c r="D7" s="5"/>
      <c r="E7" s="5"/>
      <c r="F7" s="5"/>
      <c r="G7" s="5"/>
      <c r="H7" s="5"/>
      <c r="I7" s="5"/>
      <c r="J7" s="5" t="s">
        <v>21</v>
      </c>
      <c r="K7" s="5" t="s">
        <v>22</v>
      </c>
      <c r="L7" s="5"/>
      <c r="M7" s="5"/>
      <c r="N7" s="5"/>
      <c r="O7" s="5"/>
      <c r="P7" s="5"/>
      <c r="Q7" s="5"/>
    </row>
    <row r="8" customFormat="false" ht="12.75" hidden="false" customHeight="false" outlineLevel="0" collapsed="false">
      <c r="A8" s="4"/>
      <c r="B8" s="4"/>
      <c r="C8" s="5"/>
      <c r="D8" s="5"/>
      <c r="E8" s="5"/>
      <c r="F8" s="5"/>
      <c r="G8" s="5"/>
      <c r="H8" s="6" t="s">
        <v>23</v>
      </c>
      <c r="I8" s="6" t="s">
        <v>23</v>
      </c>
      <c r="J8" s="6" t="s">
        <v>23</v>
      </c>
      <c r="K8" s="6" t="s">
        <v>23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26</v>
      </c>
      <c r="Q8" s="5"/>
    </row>
    <row r="9" customFormat="false" ht="12.75" hidden="false" customHeight="false" outlineLevel="0" collapsed="false">
      <c r="A9" s="6" t="s">
        <v>27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32</v>
      </c>
      <c r="G9" s="6" t="s">
        <v>33</v>
      </c>
      <c r="H9" s="6" t="s">
        <v>34</v>
      </c>
      <c r="I9" s="6" t="s">
        <v>35</v>
      </c>
      <c r="J9" s="6" t="s">
        <v>36</v>
      </c>
      <c r="K9" s="6" t="s">
        <v>37</v>
      </c>
      <c r="L9" s="6" t="s">
        <v>38</v>
      </c>
      <c r="M9" s="6" t="s">
        <v>39</v>
      </c>
      <c r="N9" s="6" t="s">
        <v>40</v>
      </c>
      <c r="O9" s="6" t="s">
        <v>41</v>
      </c>
      <c r="P9" s="6" t="s">
        <v>42</v>
      </c>
      <c r="Q9" s="6" t="s">
        <v>43</v>
      </c>
    </row>
    <row r="10" customFormat="false" ht="12.75" hidden="false" customHeight="true" outlineLevel="0" collapsed="false">
      <c r="A10" s="7" t="s">
        <v>44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customFormat="false" ht="12.75" hidden="false" customHeight="false" outlineLevel="0" collapsed="false">
      <c r="A11" s="4" t="s">
        <v>27</v>
      </c>
      <c r="B11" s="8" t="s">
        <v>45</v>
      </c>
      <c r="C11" s="4" t="s">
        <v>46</v>
      </c>
      <c r="D11" s="4"/>
      <c r="E11" s="8" t="s">
        <v>47</v>
      </c>
      <c r="F11" s="4" t="s">
        <v>28</v>
      </c>
      <c r="G11" s="4" t="s">
        <v>28</v>
      </c>
      <c r="H11" s="9" t="n">
        <v>639.21</v>
      </c>
      <c r="I11" s="9" t="n">
        <v>581.1</v>
      </c>
      <c r="J11" s="9" t="n">
        <v>0</v>
      </c>
      <c r="K11" s="9" t="n">
        <v>581.1</v>
      </c>
      <c r="L11" s="9" t="n">
        <v>581.1</v>
      </c>
      <c r="M11" s="4" t="n">
        <v>29</v>
      </c>
      <c r="N11" s="9" t="n">
        <v>2205472.67</v>
      </c>
      <c r="O11" s="9" t="n">
        <f aca="false">N11/I11</f>
        <v>3795.34102564103</v>
      </c>
      <c r="P11" s="9"/>
      <c r="Q11" s="4" t="s">
        <v>48</v>
      </c>
    </row>
    <row r="12" customFormat="false" ht="12.75" hidden="false" customHeight="false" outlineLevel="0" collapsed="false">
      <c r="A12" s="4" t="n">
        <v>2</v>
      </c>
      <c r="B12" s="10" t="s">
        <v>49</v>
      </c>
      <c r="C12" s="4" t="n">
        <v>1949</v>
      </c>
      <c r="D12" s="4"/>
      <c r="E12" s="10" t="s">
        <v>47</v>
      </c>
      <c r="F12" s="4" t="n">
        <v>2</v>
      </c>
      <c r="G12" s="4" t="n">
        <v>2</v>
      </c>
      <c r="H12" s="9" t="n">
        <v>644.7</v>
      </c>
      <c r="I12" s="9" t="n">
        <v>562.3</v>
      </c>
      <c r="J12" s="9" t="n">
        <f aca="false">J38</f>
        <v>0</v>
      </c>
      <c r="K12" s="9" t="n">
        <v>562.3</v>
      </c>
      <c r="L12" s="9" t="n">
        <v>519</v>
      </c>
      <c r="M12" s="4" t="n">
        <v>13</v>
      </c>
      <c r="N12" s="9" t="n">
        <v>3203438.06</v>
      </c>
      <c r="O12" s="9" t="n">
        <f aca="false">N12/I12</f>
        <v>5697.02660501512</v>
      </c>
      <c r="P12" s="9"/>
      <c r="Q12" s="4" t="n">
        <v>2021</v>
      </c>
    </row>
    <row r="13" customFormat="false" ht="12.75" hidden="false" customHeight="false" outlineLevel="0" collapsed="false">
      <c r="A13" s="4" t="n">
        <v>3</v>
      </c>
      <c r="B13" s="8" t="s">
        <v>50</v>
      </c>
      <c r="C13" s="4" t="s">
        <v>51</v>
      </c>
      <c r="D13" s="4"/>
      <c r="E13" s="8" t="s">
        <v>47</v>
      </c>
      <c r="F13" s="4" t="s">
        <v>28</v>
      </c>
      <c r="G13" s="4" t="s">
        <v>28</v>
      </c>
      <c r="H13" s="9" t="n">
        <v>636</v>
      </c>
      <c r="I13" s="9" t="n">
        <v>553.4</v>
      </c>
      <c r="J13" s="9" t="n">
        <v>0</v>
      </c>
      <c r="K13" s="9" t="n">
        <v>553.4</v>
      </c>
      <c r="L13" s="9" t="n">
        <v>510</v>
      </c>
      <c r="M13" s="4" t="n">
        <v>22</v>
      </c>
      <c r="N13" s="9" t="n">
        <v>254401.37</v>
      </c>
      <c r="O13" s="9" t="n">
        <f aca="false">N13/I13</f>
        <v>459.70612576798</v>
      </c>
      <c r="P13" s="9"/>
      <c r="Q13" s="4" t="s">
        <v>48</v>
      </c>
    </row>
    <row r="14" customFormat="false" ht="12.75" hidden="false" customHeight="false" outlineLevel="0" collapsed="false">
      <c r="A14" s="4" t="n">
        <v>4</v>
      </c>
      <c r="B14" s="8" t="s">
        <v>52</v>
      </c>
      <c r="C14" s="4" t="s">
        <v>53</v>
      </c>
      <c r="D14" s="4"/>
      <c r="E14" s="8" t="s">
        <v>47</v>
      </c>
      <c r="F14" s="4" t="s">
        <v>28</v>
      </c>
      <c r="G14" s="4" t="s">
        <v>28</v>
      </c>
      <c r="H14" s="9" t="n">
        <v>674.1</v>
      </c>
      <c r="I14" s="9" t="n">
        <v>578.7</v>
      </c>
      <c r="J14" s="9" t="n">
        <v>0</v>
      </c>
      <c r="K14" s="9" t="n">
        <v>578.7</v>
      </c>
      <c r="L14" s="9" t="n">
        <v>478</v>
      </c>
      <c r="M14" s="4" t="n">
        <v>23</v>
      </c>
      <c r="N14" s="9" t="n">
        <v>228172.19</v>
      </c>
      <c r="O14" s="9" t="n">
        <f aca="false">N14/I14</f>
        <v>394.284067738034</v>
      </c>
      <c r="P14" s="9"/>
      <c r="Q14" s="4" t="s">
        <v>48</v>
      </c>
    </row>
    <row r="15" customFormat="false" ht="12.75" hidden="false" customHeight="false" outlineLevel="0" collapsed="false">
      <c r="A15" s="4" t="n">
        <v>5</v>
      </c>
      <c r="B15" s="10" t="s">
        <v>54</v>
      </c>
      <c r="C15" s="4" t="n">
        <v>1951</v>
      </c>
      <c r="D15" s="4"/>
      <c r="E15" s="10" t="s">
        <v>47</v>
      </c>
      <c r="F15" s="4" t="n">
        <v>2</v>
      </c>
      <c r="G15" s="4" t="n">
        <v>2</v>
      </c>
      <c r="H15" s="9" t="n">
        <v>634.1</v>
      </c>
      <c r="I15" s="9" t="n">
        <v>551.5</v>
      </c>
      <c r="J15" s="9" t="n">
        <v>0</v>
      </c>
      <c r="K15" s="9" t="n">
        <v>551.5</v>
      </c>
      <c r="L15" s="9" t="n">
        <v>405</v>
      </c>
      <c r="M15" s="4" t="n">
        <v>34</v>
      </c>
      <c r="N15" s="9" t="n">
        <v>232654.86</v>
      </c>
      <c r="O15" s="9" t="n">
        <f aca="false">N15/I15</f>
        <v>421.858313689937</v>
      </c>
      <c r="P15" s="9"/>
      <c r="Q15" s="4" t="n">
        <v>2021</v>
      </c>
    </row>
    <row r="16" customFormat="false" ht="12.75" hidden="false" customHeight="false" outlineLevel="0" collapsed="false">
      <c r="A16" s="4" t="n">
        <v>6</v>
      </c>
      <c r="B16" s="10" t="s">
        <v>55</v>
      </c>
      <c r="C16" s="4" t="n">
        <v>1951</v>
      </c>
      <c r="D16" s="4"/>
      <c r="E16" s="10" t="s">
        <v>47</v>
      </c>
      <c r="F16" s="4" t="n">
        <v>2</v>
      </c>
      <c r="G16" s="4" t="n">
        <v>2</v>
      </c>
      <c r="H16" s="9" t="n">
        <v>745.4</v>
      </c>
      <c r="I16" s="9" t="n">
        <v>679</v>
      </c>
      <c r="J16" s="9" t="n">
        <v>0</v>
      </c>
      <c r="K16" s="9" t="n">
        <v>679</v>
      </c>
      <c r="L16" s="9" t="n">
        <v>464</v>
      </c>
      <c r="M16" s="4" t="n">
        <v>41</v>
      </c>
      <c r="N16" s="9" t="n">
        <v>454168.05</v>
      </c>
      <c r="O16" s="9" t="n">
        <f aca="false">N16/I16</f>
        <v>668.877835051546</v>
      </c>
      <c r="P16" s="9"/>
      <c r="Q16" s="4" t="n">
        <v>2021</v>
      </c>
    </row>
    <row r="17" customFormat="false" ht="12.75" hidden="false" customHeight="false" outlineLevel="0" collapsed="false">
      <c r="A17" s="4" t="n">
        <v>7</v>
      </c>
      <c r="B17" s="10" t="s">
        <v>56</v>
      </c>
      <c r="C17" s="4" t="n">
        <v>1951</v>
      </c>
      <c r="D17" s="4"/>
      <c r="E17" s="10" t="s">
        <v>47</v>
      </c>
      <c r="F17" s="4" t="n">
        <v>2</v>
      </c>
      <c r="G17" s="4" t="n">
        <v>1</v>
      </c>
      <c r="H17" s="9" t="n">
        <v>421.3</v>
      </c>
      <c r="I17" s="9" t="n">
        <v>386.4</v>
      </c>
      <c r="J17" s="9" t="n">
        <v>0</v>
      </c>
      <c r="K17" s="9" t="n">
        <v>386.4</v>
      </c>
      <c r="L17" s="9" t="n">
        <v>386</v>
      </c>
      <c r="M17" s="4" t="n">
        <v>17</v>
      </c>
      <c r="N17" s="9" t="n">
        <v>256695.73</v>
      </c>
      <c r="O17" s="9" t="n">
        <f aca="false">N17/I17</f>
        <v>664.326423395445</v>
      </c>
      <c r="P17" s="9"/>
      <c r="Q17" s="4" t="n">
        <v>2021</v>
      </c>
    </row>
    <row r="18" customFormat="false" ht="12.75" hidden="false" customHeight="false" outlineLevel="0" collapsed="false">
      <c r="A18" s="4" t="n">
        <v>8</v>
      </c>
      <c r="B18" s="8" t="s">
        <v>57</v>
      </c>
      <c r="C18" s="4" t="n">
        <v>1953</v>
      </c>
      <c r="D18" s="4"/>
      <c r="E18" s="8" t="s">
        <v>47</v>
      </c>
      <c r="F18" s="4" t="n">
        <v>2</v>
      </c>
      <c r="G18" s="4" t="n">
        <v>2</v>
      </c>
      <c r="H18" s="9" t="n">
        <v>727.9</v>
      </c>
      <c r="I18" s="9" t="n">
        <v>663.7</v>
      </c>
      <c r="J18" s="9" t="n">
        <v>0</v>
      </c>
      <c r="K18" s="9" t="n">
        <v>663.7</v>
      </c>
      <c r="L18" s="9" t="n">
        <v>663</v>
      </c>
      <c r="M18" s="4" t="n">
        <v>26</v>
      </c>
      <c r="N18" s="9" t="n">
        <v>443505.39</v>
      </c>
      <c r="O18" s="9" t="n">
        <f aca="false">N18/I18</f>
        <v>668.231716136809</v>
      </c>
      <c r="P18" s="9"/>
      <c r="Q18" s="4" t="n">
        <v>2021</v>
      </c>
    </row>
    <row r="19" customFormat="false" ht="12.75" hidden="false" customHeight="false" outlineLevel="0" collapsed="false">
      <c r="A19" s="4" t="n">
        <v>9</v>
      </c>
      <c r="B19" s="8" t="s">
        <v>58</v>
      </c>
      <c r="C19" s="4" t="n">
        <v>1954</v>
      </c>
      <c r="D19" s="4"/>
      <c r="E19" s="8" t="s">
        <v>47</v>
      </c>
      <c r="F19" s="4" t="n">
        <v>2</v>
      </c>
      <c r="G19" s="4" t="n">
        <v>1</v>
      </c>
      <c r="H19" s="9" t="n">
        <v>418.8</v>
      </c>
      <c r="I19" s="9" t="n">
        <v>381</v>
      </c>
      <c r="J19" s="9" t="n">
        <v>0</v>
      </c>
      <c r="K19" s="9" t="n">
        <v>381</v>
      </c>
      <c r="L19" s="9" t="n">
        <v>333</v>
      </c>
      <c r="M19" s="4" t="n">
        <v>16</v>
      </c>
      <c r="N19" s="9" t="n">
        <v>255172.5</v>
      </c>
      <c r="O19" s="9" t="n">
        <f aca="false">N19/I19</f>
        <v>669.744094488189</v>
      </c>
      <c r="P19" s="9"/>
      <c r="Q19" s="4" t="n">
        <v>2021</v>
      </c>
    </row>
    <row r="20" customFormat="false" ht="12.75" hidden="false" customHeight="false" outlineLevel="0" collapsed="false">
      <c r="A20" s="4" t="n">
        <v>10</v>
      </c>
      <c r="B20" s="8" t="s">
        <v>59</v>
      </c>
      <c r="C20" s="4" t="n">
        <v>1954</v>
      </c>
      <c r="D20" s="4"/>
      <c r="E20" s="8" t="s">
        <v>47</v>
      </c>
      <c r="F20" s="4" t="n">
        <v>2</v>
      </c>
      <c r="G20" s="4" t="n">
        <v>2</v>
      </c>
      <c r="H20" s="9" t="n">
        <v>755.1</v>
      </c>
      <c r="I20" s="9" t="n">
        <v>670.6</v>
      </c>
      <c r="J20" s="9" t="n">
        <v>0</v>
      </c>
      <c r="K20" s="9" t="n">
        <v>670.6</v>
      </c>
      <c r="L20" s="9" t="n">
        <v>670</v>
      </c>
      <c r="M20" s="4" t="n">
        <v>30</v>
      </c>
      <c r="N20" s="9" t="n">
        <v>7089316.84</v>
      </c>
      <c r="O20" s="9" t="n">
        <f aca="false">N20/I20</f>
        <v>10571.6028034596</v>
      </c>
      <c r="P20" s="9"/>
      <c r="Q20" s="4" t="n">
        <v>2021</v>
      </c>
    </row>
    <row r="21" customFormat="false" ht="12.75" hidden="false" customHeight="false" outlineLevel="0" collapsed="false">
      <c r="A21" s="4" t="n">
        <v>11</v>
      </c>
      <c r="B21" s="8" t="s">
        <v>60</v>
      </c>
      <c r="C21" s="4" t="s">
        <v>61</v>
      </c>
      <c r="D21" s="4"/>
      <c r="E21" s="8" t="s">
        <v>47</v>
      </c>
      <c r="F21" s="4" t="s">
        <v>28</v>
      </c>
      <c r="G21" s="4" t="s">
        <v>27</v>
      </c>
      <c r="H21" s="9" t="n">
        <v>460.9</v>
      </c>
      <c r="I21" s="9" t="n">
        <v>460.9</v>
      </c>
      <c r="J21" s="9" t="n">
        <v>0</v>
      </c>
      <c r="K21" s="9" t="n">
        <v>460.9</v>
      </c>
      <c r="L21" s="9" t="n">
        <v>460</v>
      </c>
      <c r="M21" s="4" t="n">
        <v>24</v>
      </c>
      <c r="N21" s="9" t="n">
        <v>4982550.05</v>
      </c>
      <c r="O21" s="9" t="n">
        <f aca="false">N21/I21</f>
        <v>10810.4796051204</v>
      </c>
      <c r="P21" s="9"/>
      <c r="Q21" s="4" t="s">
        <v>48</v>
      </c>
    </row>
    <row r="22" customFormat="false" ht="12.75" hidden="false" customHeight="false" outlineLevel="0" collapsed="false">
      <c r="A22" s="4" t="n">
        <v>12</v>
      </c>
      <c r="B22" s="8" t="s">
        <v>62</v>
      </c>
      <c r="C22" s="4" t="s">
        <v>61</v>
      </c>
      <c r="D22" s="4"/>
      <c r="E22" s="8" t="s">
        <v>47</v>
      </c>
      <c r="F22" s="4" t="s">
        <v>28</v>
      </c>
      <c r="G22" s="4" t="s">
        <v>28</v>
      </c>
      <c r="H22" s="9" t="n">
        <v>491.2</v>
      </c>
      <c r="I22" s="9" t="n">
        <v>486.5</v>
      </c>
      <c r="J22" s="9" t="n">
        <v>67.3</v>
      </c>
      <c r="K22" s="9" t="n">
        <v>364.4</v>
      </c>
      <c r="L22" s="9" t="n">
        <v>364.4</v>
      </c>
      <c r="M22" s="4" t="n">
        <v>20</v>
      </c>
      <c r="N22" s="9" t="n">
        <v>5310107.58</v>
      </c>
      <c r="O22" s="9" t="n">
        <f aca="false">N22/I22</f>
        <v>10914.9179445015</v>
      </c>
      <c r="P22" s="9"/>
      <c r="Q22" s="4" t="s">
        <v>48</v>
      </c>
    </row>
    <row r="23" customFormat="false" ht="12.75" hidden="false" customHeight="false" outlineLevel="0" collapsed="false">
      <c r="A23" s="4" t="n">
        <v>13</v>
      </c>
      <c r="B23" s="8" t="s">
        <v>63</v>
      </c>
      <c r="C23" s="4" t="s">
        <v>61</v>
      </c>
      <c r="D23" s="4"/>
      <c r="E23" s="8" t="s">
        <v>47</v>
      </c>
      <c r="F23" s="4" t="s">
        <v>28</v>
      </c>
      <c r="G23" s="4" t="s">
        <v>27</v>
      </c>
      <c r="H23" s="9" t="n">
        <v>339.1</v>
      </c>
      <c r="I23" s="9" t="n">
        <v>299.8</v>
      </c>
      <c r="J23" s="9" t="n">
        <v>0</v>
      </c>
      <c r="K23" s="9" t="n">
        <v>299.8</v>
      </c>
      <c r="L23" s="9" t="n">
        <v>299.8</v>
      </c>
      <c r="M23" s="4" t="n">
        <v>13</v>
      </c>
      <c r="N23" s="9" t="n">
        <v>3665833.65</v>
      </c>
      <c r="O23" s="9" t="n">
        <f aca="false">N23/I23</f>
        <v>12227.5972314877</v>
      </c>
      <c r="P23" s="9"/>
      <c r="Q23" s="4" t="s">
        <v>48</v>
      </c>
    </row>
    <row r="24" customFormat="false" ht="12.75" hidden="false" customHeight="false" outlineLevel="0" collapsed="false">
      <c r="A24" s="4" t="n">
        <v>14</v>
      </c>
      <c r="B24" s="8" t="s">
        <v>64</v>
      </c>
      <c r="C24" s="4" t="s">
        <v>61</v>
      </c>
      <c r="D24" s="4"/>
      <c r="E24" s="8" t="s">
        <v>47</v>
      </c>
      <c r="F24" s="4" t="s">
        <v>28</v>
      </c>
      <c r="G24" s="4" t="s">
        <v>27</v>
      </c>
      <c r="H24" s="9" t="n">
        <v>333.7</v>
      </c>
      <c r="I24" s="9" t="n">
        <v>305.9</v>
      </c>
      <c r="J24" s="9" t="n">
        <v>0</v>
      </c>
      <c r="K24" s="9" t="n">
        <v>305.9</v>
      </c>
      <c r="L24" s="9" t="n">
        <v>305.9</v>
      </c>
      <c r="M24" s="4" t="n">
        <v>12</v>
      </c>
      <c r="N24" s="9" t="n">
        <v>3681458.95</v>
      </c>
      <c r="O24" s="9" t="n">
        <f aca="false">N24/I24</f>
        <v>12034.8445570448</v>
      </c>
      <c r="P24" s="9"/>
      <c r="Q24" s="4" t="s">
        <v>48</v>
      </c>
    </row>
    <row r="25" customFormat="false" ht="12.75" hidden="false" customHeight="false" outlineLevel="0" collapsed="false">
      <c r="A25" s="4" t="n">
        <v>15</v>
      </c>
      <c r="B25" s="8" t="s">
        <v>65</v>
      </c>
      <c r="C25" s="4" t="s">
        <v>66</v>
      </c>
      <c r="D25" s="4"/>
      <c r="E25" s="8" t="s">
        <v>47</v>
      </c>
      <c r="F25" s="4" t="s">
        <v>28</v>
      </c>
      <c r="G25" s="4" t="s">
        <v>28</v>
      </c>
      <c r="H25" s="9" t="n">
        <v>883</v>
      </c>
      <c r="I25" s="9" t="n">
        <v>560.1</v>
      </c>
      <c r="J25" s="9" t="n">
        <v>0</v>
      </c>
      <c r="K25" s="9" t="n">
        <v>560.1</v>
      </c>
      <c r="L25" s="9" t="n">
        <v>560.1</v>
      </c>
      <c r="M25" s="4" t="n">
        <v>41</v>
      </c>
      <c r="N25" s="9" t="n">
        <v>525714.71</v>
      </c>
      <c r="O25" s="9" t="n">
        <f aca="false">N25/I25</f>
        <v>938.608659168006</v>
      </c>
      <c r="P25" s="9"/>
      <c r="Q25" s="4" t="s">
        <v>48</v>
      </c>
    </row>
    <row r="26" customFormat="false" ht="12.75" hidden="false" customHeight="false" outlineLevel="0" collapsed="false">
      <c r="A26" s="4" t="n">
        <v>16</v>
      </c>
      <c r="B26" s="8" t="s">
        <v>67</v>
      </c>
      <c r="C26" s="4" t="s">
        <v>66</v>
      </c>
      <c r="D26" s="4"/>
      <c r="E26" s="8" t="s">
        <v>47</v>
      </c>
      <c r="F26" s="4" t="s">
        <v>28</v>
      </c>
      <c r="G26" s="4" t="s">
        <v>28</v>
      </c>
      <c r="H26" s="9" t="n">
        <v>520.6</v>
      </c>
      <c r="I26" s="9" t="n">
        <v>520.6</v>
      </c>
      <c r="J26" s="9" t="n">
        <v>61.2</v>
      </c>
      <c r="K26" s="9" t="n">
        <v>459.4</v>
      </c>
      <c r="L26" s="9" t="n">
        <v>398.2</v>
      </c>
      <c r="M26" s="4" t="n">
        <v>18</v>
      </c>
      <c r="N26" s="9" t="n">
        <v>5627935.67</v>
      </c>
      <c r="O26" s="9" t="n">
        <f aca="false">N26/I26</f>
        <v>10810.4795812524</v>
      </c>
      <c r="P26" s="9"/>
      <c r="Q26" s="4" t="s">
        <v>48</v>
      </c>
    </row>
    <row r="27" customFormat="false" ht="12.75" hidden="false" customHeight="false" outlineLevel="0" collapsed="false">
      <c r="A27" s="4" t="n">
        <v>17</v>
      </c>
      <c r="B27" s="8" t="s">
        <v>68</v>
      </c>
      <c r="C27" s="4" t="s">
        <v>66</v>
      </c>
      <c r="D27" s="4"/>
      <c r="E27" s="8" t="s">
        <v>47</v>
      </c>
      <c r="F27" s="4" t="s">
        <v>28</v>
      </c>
      <c r="G27" s="4" t="s">
        <v>28</v>
      </c>
      <c r="H27" s="9" t="n">
        <v>515.3</v>
      </c>
      <c r="I27" s="9" t="n">
        <v>457.5</v>
      </c>
      <c r="J27" s="9" t="n">
        <v>0</v>
      </c>
      <c r="K27" s="9" t="n">
        <v>457.5</v>
      </c>
      <c r="L27" s="9" t="n">
        <v>457.5</v>
      </c>
      <c r="M27" s="4" t="n">
        <v>12</v>
      </c>
      <c r="N27" s="9" t="n">
        <v>5570640.15</v>
      </c>
      <c r="O27" s="9" t="n">
        <f aca="false">N27/I27</f>
        <v>12176.2626229508</v>
      </c>
      <c r="P27" s="9"/>
      <c r="Q27" s="4" t="s">
        <v>48</v>
      </c>
    </row>
    <row r="28" customFormat="false" ht="12.75" hidden="false" customHeight="false" outlineLevel="0" collapsed="false">
      <c r="A28" s="4" t="n">
        <v>18</v>
      </c>
      <c r="B28" s="8" t="s">
        <v>69</v>
      </c>
      <c r="C28" s="4" t="s">
        <v>66</v>
      </c>
      <c r="D28" s="4"/>
      <c r="E28" s="8" t="s">
        <v>47</v>
      </c>
      <c r="F28" s="4" t="s">
        <v>28</v>
      </c>
      <c r="G28" s="4" t="s">
        <v>27</v>
      </c>
      <c r="H28" s="9" t="n">
        <v>340.9</v>
      </c>
      <c r="I28" s="9" t="n">
        <v>307.7</v>
      </c>
      <c r="J28" s="9" t="n">
        <v>0</v>
      </c>
      <c r="K28" s="9" t="n">
        <v>307.7</v>
      </c>
      <c r="L28" s="9" t="n">
        <v>307.7</v>
      </c>
      <c r="M28" s="4" t="n">
        <v>23</v>
      </c>
      <c r="N28" s="9" t="n">
        <v>3685292.5</v>
      </c>
      <c r="O28" s="9" t="n">
        <f aca="false">N28/I28</f>
        <v>11976.9012024699</v>
      </c>
      <c r="P28" s="9"/>
      <c r="Q28" s="4" t="s">
        <v>48</v>
      </c>
    </row>
    <row r="29" customFormat="false" ht="12.75" hidden="false" customHeight="false" outlineLevel="0" collapsed="false">
      <c r="A29" s="4" t="n">
        <v>19</v>
      </c>
      <c r="B29" s="8" t="s">
        <v>70</v>
      </c>
      <c r="C29" s="4" t="s">
        <v>66</v>
      </c>
      <c r="D29" s="4"/>
      <c r="E29" s="8" t="s">
        <v>47</v>
      </c>
      <c r="F29" s="4" t="s">
        <v>28</v>
      </c>
      <c r="G29" s="4" t="s">
        <v>28</v>
      </c>
      <c r="H29" s="9" t="n">
        <v>610.6</v>
      </c>
      <c r="I29" s="9" t="n">
        <v>450.5</v>
      </c>
      <c r="J29" s="9" t="n">
        <v>0</v>
      </c>
      <c r="K29" s="9" t="n">
        <v>450.5</v>
      </c>
      <c r="L29" s="9" t="n">
        <v>450.5</v>
      </c>
      <c r="M29" s="4" t="n">
        <v>28</v>
      </c>
      <c r="N29" s="9" t="n">
        <v>6600878.83</v>
      </c>
      <c r="O29" s="9" t="n">
        <f aca="false">N29/I29</f>
        <v>14652.339245283</v>
      </c>
      <c r="P29" s="9"/>
      <c r="Q29" s="4" t="s">
        <v>48</v>
      </c>
    </row>
    <row r="30" customFormat="false" ht="12.75" hidden="false" customHeight="false" outlineLevel="0" collapsed="false">
      <c r="A30" s="4" t="n">
        <v>20</v>
      </c>
      <c r="B30" s="8" t="s">
        <v>71</v>
      </c>
      <c r="C30" s="4" t="s">
        <v>66</v>
      </c>
      <c r="D30" s="4"/>
      <c r="E30" s="8" t="s">
        <v>47</v>
      </c>
      <c r="F30" s="4" t="s">
        <v>28</v>
      </c>
      <c r="G30" s="4" t="s">
        <v>27</v>
      </c>
      <c r="H30" s="9" t="n">
        <v>298.8</v>
      </c>
      <c r="I30" s="9" t="n">
        <v>298.8</v>
      </c>
      <c r="J30" s="9" t="n">
        <v>0</v>
      </c>
      <c r="K30" s="9" t="n">
        <v>298.8</v>
      </c>
      <c r="L30" s="9" t="n">
        <v>298.8</v>
      </c>
      <c r="M30" s="4" t="n">
        <v>23</v>
      </c>
      <c r="N30" s="9" t="n">
        <v>3230171.31</v>
      </c>
      <c r="O30" s="9" t="n">
        <f aca="false">N30/I30</f>
        <v>10810.4796184739</v>
      </c>
      <c r="P30" s="9"/>
      <c r="Q30" s="4" t="s">
        <v>48</v>
      </c>
    </row>
    <row r="31" customFormat="false" ht="12.75" hidden="false" customHeight="false" outlineLevel="0" collapsed="false">
      <c r="A31" s="4" t="n">
        <v>21</v>
      </c>
      <c r="B31" s="8" t="s">
        <v>72</v>
      </c>
      <c r="C31" s="4" t="s">
        <v>73</v>
      </c>
      <c r="D31" s="4"/>
      <c r="E31" s="8" t="s">
        <v>47</v>
      </c>
      <c r="F31" s="4" t="s">
        <v>28</v>
      </c>
      <c r="G31" s="4" t="s">
        <v>27</v>
      </c>
      <c r="H31" s="9" t="n">
        <v>309.5</v>
      </c>
      <c r="I31" s="9" t="n">
        <v>207.7</v>
      </c>
      <c r="J31" s="9" t="n">
        <v>0</v>
      </c>
      <c r="K31" s="9" t="n">
        <v>207.7</v>
      </c>
      <c r="L31" s="9" t="n">
        <v>207.7</v>
      </c>
      <c r="M31" s="4" t="n">
        <v>22</v>
      </c>
      <c r="N31" s="9" t="n">
        <v>3345843.47</v>
      </c>
      <c r="O31" s="9" t="n">
        <f aca="false">N31/I31</f>
        <v>16109.0200770342</v>
      </c>
      <c r="P31" s="9"/>
      <c r="Q31" s="4" t="s">
        <v>48</v>
      </c>
    </row>
    <row r="32" customFormat="false" ht="12.75" hidden="false" customHeight="false" outlineLevel="0" collapsed="false">
      <c r="A32" s="4" t="n">
        <v>22</v>
      </c>
      <c r="B32" s="8" t="s">
        <v>74</v>
      </c>
      <c r="C32" s="4" t="s">
        <v>73</v>
      </c>
      <c r="D32" s="4"/>
      <c r="E32" s="8" t="s">
        <v>47</v>
      </c>
      <c r="F32" s="4" t="s">
        <v>28</v>
      </c>
      <c r="G32" s="4" t="s">
        <v>28</v>
      </c>
      <c r="H32" s="9" t="n">
        <v>525.1</v>
      </c>
      <c r="I32" s="9" t="n">
        <v>465.7</v>
      </c>
      <c r="J32" s="9" t="n">
        <v>0</v>
      </c>
      <c r="K32" s="9" t="n">
        <v>465.7</v>
      </c>
      <c r="L32" s="9" t="n">
        <v>465.7</v>
      </c>
      <c r="M32" s="4" t="n">
        <v>19</v>
      </c>
      <c r="N32" s="9" t="n">
        <v>5676582.85</v>
      </c>
      <c r="O32" s="9" t="n">
        <f aca="false">N32/I32</f>
        <v>12189.3554863646</v>
      </c>
      <c r="P32" s="9"/>
      <c r="Q32" s="4" t="s">
        <v>48</v>
      </c>
    </row>
    <row r="33" customFormat="false" ht="12.75" hidden="false" customHeight="false" outlineLevel="0" collapsed="false">
      <c r="A33" s="4" t="n">
        <v>23</v>
      </c>
      <c r="B33" s="8" t="s">
        <v>75</v>
      </c>
      <c r="C33" s="4" t="s">
        <v>73</v>
      </c>
      <c r="D33" s="4"/>
      <c r="E33" s="8" t="s">
        <v>47</v>
      </c>
      <c r="F33" s="4" t="s">
        <v>28</v>
      </c>
      <c r="G33" s="4" t="s">
        <v>27</v>
      </c>
      <c r="H33" s="9" t="n">
        <v>331.4</v>
      </c>
      <c r="I33" s="9" t="n">
        <v>331.4</v>
      </c>
      <c r="J33" s="9" t="n">
        <v>0</v>
      </c>
      <c r="K33" s="9" t="n">
        <v>331.4</v>
      </c>
      <c r="L33" s="9" t="n">
        <v>331.4</v>
      </c>
      <c r="M33" s="4" t="n">
        <v>10</v>
      </c>
      <c r="N33" s="9" t="n">
        <v>3582592.95</v>
      </c>
      <c r="O33" s="9" t="n">
        <f aca="false">N33/I33</f>
        <v>10810.4796318648</v>
      </c>
      <c r="P33" s="9"/>
      <c r="Q33" s="4" t="s">
        <v>48</v>
      </c>
    </row>
    <row r="34" customFormat="false" ht="12.75" hidden="false" customHeight="false" outlineLevel="0" collapsed="false">
      <c r="A34" s="4" t="n">
        <v>24</v>
      </c>
      <c r="B34" s="8" t="s">
        <v>76</v>
      </c>
      <c r="C34" s="4" t="s">
        <v>73</v>
      </c>
      <c r="D34" s="4"/>
      <c r="E34" s="8" t="s">
        <v>47</v>
      </c>
      <c r="F34" s="4" t="s">
        <v>28</v>
      </c>
      <c r="G34" s="4" t="s">
        <v>28</v>
      </c>
      <c r="H34" s="9" t="n">
        <v>451</v>
      </c>
      <c r="I34" s="9" t="n">
        <v>288.1</v>
      </c>
      <c r="J34" s="9" t="n">
        <v>0</v>
      </c>
      <c r="K34" s="9" t="n">
        <v>288.1</v>
      </c>
      <c r="L34" s="9" t="n">
        <v>288.1</v>
      </c>
      <c r="M34" s="4" t="n">
        <v>34</v>
      </c>
      <c r="N34" s="9" t="n">
        <v>2967036.73</v>
      </c>
      <c r="O34" s="9" t="n">
        <f aca="false">N34/I34</f>
        <v>10298.6349531413</v>
      </c>
      <c r="P34" s="9"/>
      <c r="Q34" s="4" t="s">
        <v>48</v>
      </c>
    </row>
    <row r="35" customFormat="false" ht="12.75" hidden="false" customHeight="false" outlineLevel="0" collapsed="false">
      <c r="A35" s="4" t="n">
        <v>25</v>
      </c>
      <c r="B35" s="8" t="s">
        <v>77</v>
      </c>
      <c r="C35" s="4" t="s">
        <v>73</v>
      </c>
      <c r="D35" s="4"/>
      <c r="E35" s="8" t="s">
        <v>47</v>
      </c>
      <c r="F35" s="4" t="s">
        <v>28</v>
      </c>
      <c r="G35" s="4" t="s">
        <v>28</v>
      </c>
      <c r="H35" s="9" t="n">
        <v>965.8</v>
      </c>
      <c r="I35" s="9" t="n">
        <v>715.2</v>
      </c>
      <c r="J35" s="9" t="n">
        <v>0</v>
      </c>
      <c r="K35" s="9" t="n">
        <v>715.2</v>
      </c>
      <c r="L35" s="9" t="n">
        <v>715.2</v>
      </c>
      <c r="M35" s="4" t="n">
        <v>39</v>
      </c>
      <c r="N35" s="9" t="n">
        <v>10440761.2</v>
      </c>
      <c r="O35" s="9" t="n">
        <f aca="false">N35/I35</f>
        <v>14598.379753915</v>
      </c>
      <c r="P35" s="9"/>
      <c r="Q35" s="4" t="s">
        <v>48</v>
      </c>
    </row>
    <row r="36" s="14" customFormat="true" ht="12.75" hidden="false" customHeight="true" outlineLevel="0" collapsed="false">
      <c r="A36" s="11" t="s">
        <v>78</v>
      </c>
      <c r="B36" s="11"/>
      <c r="C36" s="12" t="s">
        <v>79</v>
      </c>
      <c r="D36" s="12" t="s">
        <v>79</v>
      </c>
      <c r="E36" s="12" t="s">
        <v>79</v>
      </c>
      <c r="F36" s="12" t="s">
        <v>79</v>
      </c>
      <c r="G36" s="12" t="s">
        <v>79</v>
      </c>
      <c r="H36" s="13" t="n">
        <f aca="false">SUM(H11:H34)</f>
        <v>12707.71</v>
      </c>
      <c r="I36" s="13" t="n">
        <f aca="false">SUM(I11:I35)</f>
        <v>11764.1</v>
      </c>
      <c r="J36" s="13" t="n">
        <f aca="false">SUM(J11:J35)</f>
        <v>128.5</v>
      </c>
      <c r="K36" s="13" t="n">
        <f aca="false">SUM(K11:K35)</f>
        <v>11580.8</v>
      </c>
      <c r="L36" s="13" t="n">
        <f aca="false">SUM(L11:L35)</f>
        <v>10920.1</v>
      </c>
      <c r="M36" s="13" t="n">
        <f aca="false">SUM(M11:M35)</f>
        <v>589</v>
      </c>
      <c r="N36" s="13" t="n">
        <f aca="false">SUM(N11:N35)</f>
        <v>83516398.26</v>
      </c>
      <c r="O36" s="13" t="n">
        <f aca="false">SUM(O11:O34)</f>
        <v>180771.399426541</v>
      </c>
      <c r="P36" s="12" t="s">
        <v>79</v>
      </c>
      <c r="Q36" s="12" t="s">
        <v>79</v>
      </c>
    </row>
    <row r="37" customFormat="false" ht="12.75" hidden="false" customHeight="true" outlineLevel="0" collapsed="false">
      <c r="A37" s="7" t="s">
        <v>80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customFormat="false" ht="12.75" hidden="false" customHeight="false" outlineLevel="0" collapsed="false">
      <c r="A38" s="4" t="n">
        <v>1</v>
      </c>
      <c r="B38" s="8" t="s">
        <v>81</v>
      </c>
      <c r="C38" s="4" t="s">
        <v>73</v>
      </c>
      <c r="D38" s="4"/>
      <c r="E38" s="8" t="s">
        <v>47</v>
      </c>
      <c r="F38" s="4" t="s">
        <v>27</v>
      </c>
      <c r="G38" s="4" t="s">
        <v>27</v>
      </c>
      <c r="H38" s="9" t="n">
        <v>118</v>
      </c>
      <c r="I38" s="9" t="n">
        <v>118</v>
      </c>
      <c r="J38" s="9" t="n">
        <v>0</v>
      </c>
      <c r="K38" s="9" t="n">
        <v>118</v>
      </c>
      <c r="L38" s="9" t="n">
        <v>118</v>
      </c>
      <c r="M38" s="4" t="n">
        <v>8</v>
      </c>
      <c r="N38" s="9" t="n">
        <v>1275636.59</v>
      </c>
      <c r="O38" s="9" t="n">
        <f aca="false">N38/I38</f>
        <v>10810.4795762712</v>
      </c>
      <c r="P38" s="9"/>
      <c r="Q38" s="4" t="n">
        <v>2022</v>
      </c>
    </row>
    <row r="39" customFormat="false" ht="12.75" hidden="false" customHeight="false" outlineLevel="0" collapsed="false">
      <c r="A39" s="4" t="n">
        <v>2</v>
      </c>
      <c r="B39" s="8" t="s">
        <v>82</v>
      </c>
      <c r="C39" s="4" t="s">
        <v>73</v>
      </c>
      <c r="D39" s="4"/>
      <c r="E39" s="8" t="s">
        <v>47</v>
      </c>
      <c r="F39" s="4" t="s">
        <v>28</v>
      </c>
      <c r="G39" s="4" t="s">
        <v>28</v>
      </c>
      <c r="H39" s="9" t="n">
        <v>447</v>
      </c>
      <c r="I39" s="9" t="n">
        <v>447</v>
      </c>
      <c r="J39" s="9" t="n">
        <v>0</v>
      </c>
      <c r="K39" s="9" t="n">
        <v>447</v>
      </c>
      <c r="L39" s="9" t="n">
        <v>447</v>
      </c>
      <c r="M39" s="4" t="n">
        <v>34</v>
      </c>
      <c r="N39" s="9" t="n">
        <v>4832284.38</v>
      </c>
      <c r="O39" s="9" t="n">
        <f aca="false">N39/I39</f>
        <v>10810.4795973154</v>
      </c>
      <c r="P39" s="9"/>
      <c r="Q39" s="4" t="n">
        <v>2022</v>
      </c>
    </row>
    <row r="40" customFormat="false" ht="12.75" hidden="false" customHeight="false" outlineLevel="0" collapsed="false">
      <c r="A40" s="4" t="n">
        <v>3</v>
      </c>
      <c r="B40" s="8" t="s">
        <v>83</v>
      </c>
      <c r="C40" s="4" t="s">
        <v>73</v>
      </c>
      <c r="D40" s="4"/>
      <c r="E40" s="8" t="s">
        <v>47</v>
      </c>
      <c r="F40" s="4" t="s">
        <v>28</v>
      </c>
      <c r="G40" s="4" t="s">
        <v>27</v>
      </c>
      <c r="H40" s="9" t="n">
        <v>313.6</v>
      </c>
      <c r="I40" s="9" t="n">
        <v>313.6</v>
      </c>
      <c r="J40" s="9" t="n">
        <v>0</v>
      </c>
      <c r="K40" s="9" t="n">
        <v>313.6</v>
      </c>
      <c r="L40" s="9" t="n">
        <v>313.6</v>
      </c>
      <c r="M40" s="4" t="n">
        <v>15</v>
      </c>
      <c r="N40" s="9" t="n">
        <v>3390166.39</v>
      </c>
      <c r="O40" s="9" t="n">
        <f aca="false">N40/I40</f>
        <v>10810.479559949</v>
      </c>
      <c r="P40" s="9"/>
      <c r="Q40" s="4" t="n">
        <v>2022</v>
      </c>
    </row>
    <row r="41" customFormat="false" ht="12.75" hidden="false" customHeight="false" outlineLevel="0" collapsed="false">
      <c r="A41" s="4" t="n">
        <v>4</v>
      </c>
      <c r="B41" s="8" t="s">
        <v>84</v>
      </c>
      <c r="C41" s="4" t="s">
        <v>73</v>
      </c>
      <c r="D41" s="4"/>
      <c r="E41" s="8" t="s">
        <v>47</v>
      </c>
      <c r="F41" s="4" t="s">
        <v>28</v>
      </c>
      <c r="G41" s="4" t="s">
        <v>27</v>
      </c>
      <c r="H41" s="9" t="n">
        <v>283.5</v>
      </c>
      <c r="I41" s="9" t="n">
        <v>257.3</v>
      </c>
      <c r="J41" s="9" t="n">
        <v>0</v>
      </c>
      <c r="K41" s="9" t="n">
        <v>257.3</v>
      </c>
      <c r="L41" s="9" t="n">
        <v>257.3</v>
      </c>
      <c r="M41" s="4" t="n">
        <v>11</v>
      </c>
      <c r="N41" s="9" t="n">
        <v>3064771</v>
      </c>
      <c r="O41" s="9" t="n">
        <f aca="false">N41/I41</f>
        <v>11911.2747765255</v>
      </c>
      <c r="P41" s="9"/>
      <c r="Q41" s="4" t="n">
        <v>2022</v>
      </c>
    </row>
    <row r="42" customFormat="false" ht="12.75" hidden="false" customHeight="false" outlineLevel="0" collapsed="false">
      <c r="A42" s="4" t="n">
        <v>5</v>
      </c>
      <c r="B42" s="8" t="s">
        <v>85</v>
      </c>
      <c r="C42" s="4" t="s">
        <v>86</v>
      </c>
      <c r="D42" s="4"/>
      <c r="E42" s="8" t="s">
        <v>47</v>
      </c>
      <c r="F42" s="4" t="s">
        <v>28</v>
      </c>
      <c r="G42" s="4" t="s">
        <v>28</v>
      </c>
      <c r="H42" s="9" t="n">
        <v>672.1</v>
      </c>
      <c r="I42" s="9" t="n">
        <v>624</v>
      </c>
      <c r="J42" s="9" t="n">
        <v>0</v>
      </c>
      <c r="K42" s="9" t="n">
        <v>624</v>
      </c>
      <c r="L42" s="9" t="n">
        <v>624</v>
      </c>
      <c r="M42" s="4" t="n">
        <v>31</v>
      </c>
      <c r="N42" s="9" t="n">
        <v>7265723.35</v>
      </c>
      <c r="O42" s="9" t="n">
        <f aca="false">N42/I42</f>
        <v>11643.7874198718</v>
      </c>
      <c r="P42" s="9"/>
      <c r="Q42" s="4" t="n">
        <v>2022</v>
      </c>
    </row>
    <row r="43" customFormat="false" ht="12.75" hidden="false" customHeight="false" outlineLevel="0" collapsed="false">
      <c r="A43" s="4" t="n">
        <v>6</v>
      </c>
      <c r="B43" s="8" t="s">
        <v>87</v>
      </c>
      <c r="C43" s="4" t="s">
        <v>86</v>
      </c>
      <c r="D43" s="4"/>
      <c r="E43" s="8" t="s">
        <v>47</v>
      </c>
      <c r="F43" s="4" t="s">
        <v>28</v>
      </c>
      <c r="G43" s="4" t="s">
        <v>28</v>
      </c>
      <c r="H43" s="9" t="n">
        <v>457.5</v>
      </c>
      <c r="I43" s="9" t="n">
        <v>295.1</v>
      </c>
      <c r="J43" s="9" t="n">
        <v>0</v>
      </c>
      <c r="K43" s="9" t="n">
        <v>295.1</v>
      </c>
      <c r="L43" s="9" t="n">
        <v>295.1</v>
      </c>
      <c r="M43" s="4" t="n">
        <v>25</v>
      </c>
      <c r="N43" s="9" t="n">
        <v>4945794.45</v>
      </c>
      <c r="O43" s="9" t="n">
        <f aca="false">N43/I43</f>
        <v>16759.723652999</v>
      </c>
      <c r="P43" s="9"/>
      <c r="Q43" s="4" t="s">
        <v>88</v>
      </c>
    </row>
    <row r="44" customFormat="false" ht="12.75" hidden="false" customHeight="false" outlineLevel="0" collapsed="false">
      <c r="A44" s="4" t="n">
        <v>7</v>
      </c>
      <c r="B44" s="8" t="s">
        <v>89</v>
      </c>
      <c r="C44" s="4" t="s">
        <v>86</v>
      </c>
      <c r="D44" s="4"/>
      <c r="E44" s="8" t="s">
        <v>47</v>
      </c>
      <c r="F44" s="4" t="s">
        <v>28</v>
      </c>
      <c r="G44" s="4" t="s">
        <v>28</v>
      </c>
      <c r="H44" s="9" t="n">
        <v>888.4</v>
      </c>
      <c r="I44" s="9" t="n">
        <v>587.4</v>
      </c>
      <c r="J44" s="9" t="n">
        <v>0</v>
      </c>
      <c r="K44" s="9" t="n">
        <v>587.4</v>
      </c>
      <c r="L44" s="9" t="n">
        <v>587.4</v>
      </c>
      <c r="M44" s="4" t="n">
        <v>45</v>
      </c>
      <c r="N44" s="9" t="n">
        <v>9604030.09</v>
      </c>
      <c r="O44" s="9" t="n">
        <f aca="false">N44/I44</f>
        <v>16350.0682499149</v>
      </c>
      <c r="P44" s="9"/>
      <c r="Q44" s="4" t="s">
        <v>88</v>
      </c>
    </row>
    <row r="45" customFormat="false" ht="12.75" hidden="false" customHeight="false" outlineLevel="0" collapsed="false">
      <c r="A45" s="4" t="n">
        <v>8</v>
      </c>
      <c r="B45" s="8" t="s">
        <v>90</v>
      </c>
      <c r="C45" s="4" t="s">
        <v>86</v>
      </c>
      <c r="D45" s="4"/>
      <c r="E45" s="8" t="s">
        <v>47</v>
      </c>
      <c r="F45" s="4" t="s">
        <v>28</v>
      </c>
      <c r="G45" s="4" t="s">
        <v>28</v>
      </c>
      <c r="H45" s="9" t="n">
        <v>446.9</v>
      </c>
      <c r="I45" s="9" t="n">
        <v>446.9</v>
      </c>
      <c r="J45" s="9" t="n">
        <v>0</v>
      </c>
      <c r="K45" s="9" t="n">
        <v>446.9</v>
      </c>
      <c r="L45" s="9" t="n">
        <v>446.9</v>
      </c>
      <c r="M45" s="4" t="n">
        <v>22</v>
      </c>
      <c r="N45" s="9" t="n">
        <v>1449209.02</v>
      </c>
      <c r="O45" s="9" t="n">
        <f aca="false">N45/I45</f>
        <v>3242.80380398299</v>
      </c>
      <c r="P45" s="9"/>
      <c r="Q45" s="4" t="s">
        <v>88</v>
      </c>
    </row>
    <row r="46" customFormat="false" ht="12.75" hidden="false" customHeight="false" outlineLevel="0" collapsed="false">
      <c r="A46" s="4" t="n">
        <v>9</v>
      </c>
      <c r="B46" s="8" t="s">
        <v>91</v>
      </c>
      <c r="C46" s="4" t="s">
        <v>86</v>
      </c>
      <c r="D46" s="4"/>
      <c r="E46" s="8" t="s">
        <v>47</v>
      </c>
      <c r="F46" s="4" t="s">
        <v>28</v>
      </c>
      <c r="G46" s="4" t="s">
        <v>27</v>
      </c>
      <c r="H46" s="9" t="n">
        <v>334.8</v>
      </c>
      <c r="I46" s="9" t="n">
        <v>303.8</v>
      </c>
      <c r="J46" s="9" t="n">
        <v>0</v>
      </c>
      <c r="K46" s="9" t="n">
        <v>199.7</v>
      </c>
      <c r="L46" s="9" t="n">
        <v>199.7</v>
      </c>
      <c r="M46" s="4" t="n">
        <v>11</v>
      </c>
      <c r="N46" s="9" t="n">
        <v>2202580.7</v>
      </c>
      <c r="O46" s="9" t="n">
        <f aca="false">N46/I46</f>
        <v>7250.10105332456</v>
      </c>
      <c r="P46" s="9"/>
      <c r="Q46" s="4" t="s">
        <v>88</v>
      </c>
    </row>
    <row r="47" customFormat="false" ht="12.75" hidden="false" customHeight="false" outlineLevel="0" collapsed="false">
      <c r="A47" s="4" t="n">
        <v>10</v>
      </c>
      <c r="B47" s="8" t="s">
        <v>92</v>
      </c>
      <c r="C47" s="4" t="s">
        <v>86</v>
      </c>
      <c r="D47" s="4"/>
      <c r="E47" s="8" t="s">
        <v>47</v>
      </c>
      <c r="F47" s="4" t="s">
        <v>28</v>
      </c>
      <c r="G47" s="4" t="s">
        <v>27</v>
      </c>
      <c r="H47" s="9" t="n">
        <v>396</v>
      </c>
      <c r="I47" s="9" t="n">
        <v>396</v>
      </c>
      <c r="J47" s="9" t="n">
        <v>0</v>
      </c>
      <c r="K47" s="9" t="n">
        <v>396</v>
      </c>
      <c r="L47" s="9" t="n">
        <v>396</v>
      </c>
      <c r="M47" s="4" t="n">
        <v>16</v>
      </c>
      <c r="N47" s="9" t="n">
        <v>4280949.92</v>
      </c>
      <c r="O47" s="9" t="n">
        <f aca="false">N47/I47</f>
        <v>10810.4795959596</v>
      </c>
      <c r="P47" s="9"/>
      <c r="Q47" s="4" t="s">
        <v>88</v>
      </c>
    </row>
    <row r="48" customFormat="false" ht="12.75" hidden="false" customHeight="false" outlineLevel="0" collapsed="false">
      <c r="A48" s="4" t="n">
        <v>11</v>
      </c>
      <c r="B48" s="8" t="s">
        <v>93</v>
      </c>
      <c r="C48" s="4" t="s">
        <v>86</v>
      </c>
      <c r="D48" s="4"/>
      <c r="E48" s="8" t="s">
        <v>47</v>
      </c>
      <c r="F48" s="4" t="s">
        <v>28</v>
      </c>
      <c r="G48" s="4" t="s">
        <v>28</v>
      </c>
      <c r="H48" s="9" t="n">
        <v>355</v>
      </c>
      <c r="I48" s="9" t="n">
        <v>355</v>
      </c>
      <c r="J48" s="9" t="n">
        <v>0</v>
      </c>
      <c r="K48" s="9" t="n">
        <v>355</v>
      </c>
      <c r="L48" s="9" t="n">
        <v>355</v>
      </c>
      <c r="M48" s="4" t="n">
        <v>18</v>
      </c>
      <c r="N48" s="9" t="n">
        <v>3837720.26</v>
      </c>
      <c r="O48" s="9" t="n">
        <f aca="false">N48/I48</f>
        <v>10810.4796056338</v>
      </c>
      <c r="P48" s="9"/>
      <c r="Q48" s="4" t="s">
        <v>88</v>
      </c>
    </row>
    <row r="49" customFormat="false" ht="12.75" hidden="false" customHeight="false" outlineLevel="0" collapsed="false">
      <c r="A49" s="4" t="n">
        <v>12</v>
      </c>
      <c r="B49" s="8" t="s">
        <v>94</v>
      </c>
      <c r="C49" s="4" t="s">
        <v>86</v>
      </c>
      <c r="D49" s="4"/>
      <c r="E49" s="8" t="s">
        <v>47</v>
      </c>
      <c r="F49" s="4" t="s">
        <v>28</v>
      </c>
      <c r="G49" s="4" t="s">
        <v>28</v>
      </c>
      <c r="H49" s="9" t="n">
        <v>502.7</v>
      </c>
      <c r="I49" s="9" t="n">
        <v>502.7</v>
      </c>
      <c r="J49" s="9" t="n">
        <v>0</v>
      </c>
      <c r="K49" s="9" t="n">
        <v>502.7</v>
      </c>
      <c r="L49" s="9" t="n">
        <v>502.7</v>
      </c>
      <c r="M49" s="4" t="n">
        <v>25</v>
      </c>
      <c r="N49" s="9" t="n">
        <v>5434428.11</v>
      </c>
      <c r="O49" s="9" t="n">
        <f aca="false">N49/I49</f>
        <v>10810.479629998</v>
      </c>
      <c r="P49" s="9"/>
      <c r="Q49" s="4" t="s">
        <v>88</v>
      </c>
    </row>
    <row r="50" customFormat="false" ht="12.75" hidden="false" customHeight="false" outlineLevel="0" collapsed="false">
      <c r="A50" s="4" t="n">
        <v>13</v>
      </c>
      <c r="B50" s="8" t="s">
        <v>95</v>
      </c>
      <c r="C50" s="4" t="s">
        <v>96</v>
      </c>
      <c r="D50" s="4"/>
      <c r="E50" s="8" t="s">
        <v>47</v>
      </c>
      <c r="F50" s="4" t="s">
        <v>28</v>
      </c>
      <c r="G50" s="4" t="s">
        <v>27</v>
      </c>
      <c r="H50" s="9" t="n">
        <v>310.8</v>
      </c>
      <c r="I50" s="9" t="n">
        <v>208.8</v>
      </c>
      <c r="J50" s="9" t="n">
        <v>0</v>
      </c>
      <c r="K50" s="9" t="n">
        <v>208.8</v>
      </c>
      <c r="L50" s="9" t="n">
        <v>208.8</v>
      </c>
      <c r="M50" s="4" t="n">
        <v>17</v>
      </c>
      <c r="N50" s="9" t="n">
        <v>3359897.06</v>
      </c>
      <c r="O50" s="9" t="n">
        <f aca="false">N50/I50</f>
        <v>16091.4610153257</v>
      </c>
      <c r="P50" s="9"/>
      <c r="Q50" s="4" t="s">
        <v>88</v>
      </c>
    </row>
    <row r="51" customFormat="false" ht="12.75" hidden="false" customHeight="false" outlineLevel="0" collapsed="false">
      <c r="A51" s="4" t="n">
        <v>14</v>
      </c>
      <c r="B51" s="8" t="s">
        <v>97</v>
      </c>
      <c r="C51" s="4" t="s">
        <v>96</v>
      </c>
      <c r="D51" s="4"/>
      <c r="E51" s="8" t="s">
        <v>47</v>
      </c>
      <c r="F51" s="4" t="s">
        <v>28</v>
      </c>
      <c r="G51" s="4" t="s">
        <v>27</v>
      </c>
      <c r="H51" s="9" t="n">
        <v>301</v>
      </c>
      <c r="I51" s="9" t="n">
        <v>202</v>
      </c>
      <c r="J51" s="9" t="n">
        <v>0</v>
      </c>
      <c r="K51" s="9" t="n">
        <v>202</v>
      </c>
      <c r="L51" s="9" t="n">
        <v>202</v>
      </c>
      <c r="M51" s="4" t="n">
        <v>11</v>
      </c>
      <c r="N51" s="9" t="n">
        <v>3253954.36</v>
      </c>
      <c r="O51" s="9" t="n">
        <f aca="false">N51/I51</f>
        <v>16108.684950495</v>
      </c>
      <c r="P51" s="9"/>
      <c r="Q51" s="4" t="s">
        <v>88</v>
      </c>
    </row>
    <row r="52" customFormat="false" ht="12.75" hidden="false" customHeight="false" outlineLevel="0" collapsed="false">
      <c r="A52" s="4" t="n">
        <v>15</v>
      </c>
      <c r="B52" s="8" t="s">
        <v>98</v>
      </c>
      <c r="C52" s="4" t="s">
        <v>96</v>
      </c>
      <c r="D52" s="4"/>
      <c r="E52" s="8" t="s">
        <v>47</v>
      </c>
      <c r="F52" s="4" t="s">
        <v>28</v>
      </c>
      <c r="G52" s="4" t="s">
        <v>27</v>
      </c>
      <c r="H52" s="9" t="n">
        <v>307</v>
      </c>
      <c r="I52" s="9" t="n">
        <v>202</v>
      </c>
      <c r="J52" s="9" t="n">
        <v>0</v>
      </c>
      <c r="K52" s="9" t="n">
        <v>202</v>
      </c>
      <c r="L52" s="9" t="n">
        <v>202</v>
      </c>
      <c r="M52" s="4" t="n">
        <v>21</v>
      </c>
      <c r="N52" s="9" t="n">
        <v>3318817.24</v>
      </c>
      <c r="O52" s="9" t="n">
        <f aca="false">N52/I52</f>
        <v>16429.7883168317</v>
      </c>
      <c r="P52" s="9"/>
      <c r="Q52" s="4" t="s">
        <v>88</v>
      </c>
    </row>
    <row r="53" customFormat="false" ht="12.75" hidden="false" customHeight="false" outlineLevel="0" collapsed="false">
      <c r="A53" s="4" t="n">
        <v>16</v>
      </c>
      <c r="B53" s="8" t="s">
        <v>99</v>
      </c>
      <c r="C53" s="4" t="s">
        <v>96</v>
      </c>
      <c r="D53" s="4"/>
      <c r="E53" s="8" t="s">
        <v>100</v>
      </c>
      <c r="F53" s="4" t="s">
        <v>27</v>
      </c>
      <c r="G53" s="4" t="s">
        <v>27</v>
      </c>
      <c r="H53" s="9" t="n">
        <v>244.1</v>
      </c>
      <c r="I53" s="9" t="n">
        <v>223.6</v>
      </c>
      <c r="J53" s="9" t="n">
        <v>0</v>
      </c>
      <c r="K53" s="9" t="n">
        <v>223.6</v>
      </c>
      <c r="L53" s="9" t="n">
        <v>223.6</v>
      </c>
      <c r="M53" s="4" t="n">
        <v>24</v>
      </c>
      <c r="N53" s="9" t="n">
        <v>3050499.92</v>
      </c>
      <c r="O53" s="9" t="n">
        <f aca="false">N53/I53</f>
        <v>13642.6651162791</v>
      </c>
      <c r="P53" s="9"/>
      <c r="Q53" s="4" t="s">
        <v>88</v>
      </c>
    </row>
    <row r="54" customFormat="false" ht="12.75" hidden="false" customHeight="false" outlineLevel="0" collapsed="false">
      <c r="A54" s="4" t="n">
        <v>17</v>
      </c>
      <c r="B54" s="8" t="s">
        <v>101</v>
      </c>
      <c r="C54" s="4" t="s">
        <v>96</v>
      </c>
      <c r="D54" s="4"/>
      <c r="E54" s="8" t="s">
        <v>47</v>
      </c>
      <c r="F54" s="4" t="s">
        <v>28</v>
      </c>
      <c r="G54" s="4" t="s">
        <v>27</v>
      </c>
      <c r="H54" s="9" t="n">
        <v>298.3</v>
      </c>
      <c r="I54" s="9" t="n">
        <v>298.3</v>
      </c>
      <c r="J54" s="9" t="n">
        <v>0</v>
      </c>
      <c r="K54" s="9" t="n">
        <v>298.3</v>
      </c>
      <c r="L54" s="9" t="n">
        <v>298.3</v>
      </c>
      <c r="M54" s="4" t="n">
        <v>17</v>
      </c>
      <c r="N54" s="9" t="n">
        <v>3224766.07</v>
      </c>
      <c r="O54" s="9" t="n">
        <f aca="false">N54/I54</f>
        <v>10810.4796178344</v>
      </c>
      <c r="P54" s="9"/>
      <c r="Q54" s="4" t="s">
        <v>88</v>
      </c>
    </row>
    <row r="55" customFormat="false" ht="12.75" hidden="false" customHeight="false" outlineLevel="0" collapsed="false">
      <c r="A55" s="4" t="n">
        <v>18</v>
      </c>
      <c r="B55" s="8" t="s">
        <v>102</v>
      </c>
      <c r="C55" s="4" t="s">
        <v>96</v>
      </c>
      <c r="D55" s="4"/>
      <c r="E55" s="8" t="s">
        <v>47</v>
      </c>
      <c r="F55" s="4" t="s">
        <v>28</v>
      </c>
      <c r="G55" s="4" t="s">
        <v>28</v>
      </c>
      <c r="H55" s="9" t="n">
        <v>517.7</v>
      </c>
      <c r="I55" s="9" t="n">
        <v>456.1</v>
      </c>
      <c r="J55" s="9" t="n">
        <v>0</v>
      </c>
      <c r="K55" s="9" t="n">
        <v>456.1</v>
      </c>
      <c r="L55" s="9" t="n">
        <v>456.1</v>
      </c>
      <c r="M55" s="4" t="n">
        <v>14</v>
      </c>
      <c r="N55" s="9" t="n">
        <v>5596585.3</v>
      </c>
      <c r="O55" s="9" t="n">
        <f aca="false">N55/I55</f>
        <v>12270.5224731419</v>
      </c>
      <c r="P55" s="9"/>
      <c r="Q55" s="4" t="s">
        <v>88</v>
      </c>
    </row>
    <row r="56" customFormat="false" ht="12.75" hidden="false" customHeight="false" outlineLevel="0" collapsed="false">
      <c r="A56" s="4" t="n">
        <v>19</v>
      </c>
      <c r="B56" s="8" t="s">
        <v>103</v>
      </c>
      <c r="C56" s="4" t="s">
        <v>96</v>
      </c>
      <c r="D56" s="4"/>
      <c r="E56" s="8" t="s">
        <v>47</v>
      </c>
      <c r="F56" s="4" t="s">
        <v>28</v>
      </c>
      <c r="G56" s="4" t="s">
        <v>28</v>
      </c>
      <c r="H56" s="9" t="n">
        <v>662.6</v>
      </c>
      <c r="I56" s="9" t="n">
        <v>615</v>
      </c>
      <c r="J56" s="9" t="n">
        <v>0</v>
      </c>
      <c r="K56" s="9" t="n">
        <v>615</v>
      </c>
      <c r="L56" s="9" t="n">
        <v>615</v>
      </c>
      <c r="M56" s="4" t="n">
        <v>26</v>
      </c>
      <c r="N56" s="9" t="n">
        <v>7163023.77</v>
      </c>
      <c r="O56" s="9" t="n">
        <f aca="false">N56/I56</f>
        <v>11647.1931219512</v>
      </c>
      <c r="P56" s="9"/>
      <c r="Q56" s="4" t="s">
        <v>88</v>
      </c>
    </row>
    <row r="57" customFormat="false" ht="12.75" hidden="false" customHeight="false" outlineLevel="0" collapsed="false">
      <c r="A57" s="4" t="n">
        <v>20</v>
      </c>
      <c r="B57" s="8" t="s">
        <v>104</v>
      </c>
      <c r="C57" s="4" t="s">
        <v>96</v>
      </c>
      <c r="D57" s="4"/>
      <c r="E57" s="8" t="s">
        <v>47</v>
      </c>
      <c r="F57" s="4" t="s">
        <v>28</v>
      </c>
      <c r="G57" s="4" t="s">
        <v>29</v>
      </c>
      <c r="H57" s="9" t="n">
        <v>1061.8</v>
      </c>
      <c r="I57" s="9" t="n">
        <v>989</v>
      </c>
      <c r="J57" s="9" t="n">
        <v>0</v>
      </c>
      <c r="K57" s="9" t="n">
        <v>989</v>
      </c>
      <c r="L57" s="9" t="n">
        <v>989</v>
      </c>
      <c r="M57" s="4" t="n">
        <v>32</v>
      </c>
      <c r="N57" s="9" t="n">
        <v>9495469.92</v>
      </c>
      <c r="O57" s="9" t="n">
        <f aca="false">N57/I57</f>
        <v>9601.08182002022</v>
      </c>
      <c r="P57" s="9"/>
      <c r="Q57" s="4" t="s">
        <v>88</v>
      </c>
    </row>
    <row r="58" s="14" customFormat="true" ht="12.75" hidden="false" customHeight="true" outlineLevel="0" collapsed="false">
      <c r="A58" s="11" t="s">
        <v>105</v>
      </c>
      <c r="B58" s="11"/>
      <c r="C58" s="12" t="s">
        <v>79</v>
      </c>
      <c r="D58" s="12" t="s">
        <v>79</v>
      </c>
      <c r="E58" s="12" t="s">
        <v>79</v>
      </c>
      <c r="F58" s="12" t="s">
        <v>79</v>
      </c>
      <c r="G58" s="12" t="s">
        <v>79</v>
      </c>
      <c r="H58" s="13" t="n">
        <f aca="false">SUM(H38:H57)</f>
        <v>8918.8</v>
      </c>
      <c r="I58" s="13" t="n">
        <f aca="false">SUM(I38:I57)</f>
        <v>7841.6</v>
      </c>
      <c r="J58" s="13" t="n">
        <f aca="false">SUM(J38:J56)</f>
        <v>0</v>
      </c>
      <c r="K58" s="13" t="n">
        <f aca="false">SUM(K38:K57)</f>
        <v>7737.5</v>
      </c>
      <c r="L58" s="13" t="n">
        <f aca="false">SUM(L38:L57)</f>
        <v>7737.5</v>
      </c>
      <c r="M58" s="12" t="n">
        <f aca="false">SUM(M38:M57)</f>
        <v>423</v>
      </c>
      <c r="N58" s="13" t="n">
        <f aca="false">SUM(N38:N57)</f>
        <v>90046307.9</v>
      </c>
      <c r="O58" s="13" t="n">
        <f aca="false">SUM(O38:O56)</f>
        <v>229021.431133605</v>
      </c>
      <c r="P58" s="12" t="s">
        <v>79</v>
      </c>
      <c r="Q58" s="12" t="s">
        <v>79</v>
      </c>
    </row>
    <row r="59" customFormat="false" ht="12.75" hidden="false" customHeight="true" outlineLevel="0" collapsed="false">
      <c r="A59" s="7" t="s">
        <v>106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customFormat="false" ht="12.75" hidden="false" customHeight="false" outlineLevel="0" collapsed="false">
      <c r="A60" s="4" t="n">
        <v>1</v>
      </c>
      <c r="B60" s="8" t="s">
        <v>107</v>
      </c>
      <c r="C60" s="4" t="s">
        <v>96</v>
      </c>
      <c r="D60" s="4"/>
      <c r="E60" s="8" t="s">
        <v>47</v>
      </c>
      <c r="F60" s="4" t="s">
        <v>28</v>
      </c>
      <c r="G60" s="4" t="s">
        <v>27</v>
      </c>
      <c r="H60" s="9" t="n">
        <v>336.4</v>
      </c>
      <c r="I60" s="9" t="n">
        <v>314</v>
      </c>
      <c r="J60" s="9" t="n">
        <v>0</v>
      </c>
      <c r="K60" s="9" t="n">
        <v>314</v>
      </c>
      <c r="L60" s="9" t="n">
        <v>194.4</v>
      </c>
      <c r="M60" s="4" t="n">
        <v>11</v>
      </c>
      <c r="N60" s="9" t="n">
        <v>3636645.35</v>
      </c>
      <c r="O60" s="9" t="n">
        <f aca="false">N60/I60</f>
        <v>11581.673089172</v>
      </c>
      <c r="P60" s="9"/>
      <c r="Q60" s="4" t="n">
        <v>2023</v>
      </c>
    </row>
    <row r="61" customFormat="false" ht="12.75" hidden="false" customHeight="false" outlineLevel="0" collapsed="false">
      <c r="A61" s="4" t="n">
        <v>2</v>
      </c>
      <c r="B61" s="8" t="s">
        <v>108</v>
      </c>
      <c r="C61" s="4" t="s">
        <v>96</v>
      </c>
      <c r="D61" s="4"/>
      <c r="E61" s="8" t="s">
        <v>47</v>
      </c>
      <c r="F61" s="4" t="s">
        <v>28</v>
      </c>
      <c r="G61" s="4" t="s">
        <v>28</v>
      </c>
      <c r="H61" s="9" t="n">
        <v>668</v>
      </c>
      <c r="I61" s="9" t="n">
        <v>622.5</v>
      </c>
      <c r="J61" s="9" t="n">
        <v>0</v>
      </c>
      <c r="K61" s="9" t="n">
        <v>622.5</v>
      </c>
      <c r="L61" s="9" t="n">
        <v>622.5</v>
      </c>
      <c r="M61" s="4" t="n">
        <v>28</v>
      </c>
      <c r="N61" s="9" t="n">
        <v>6422389.94</v>
      </c>
      <c r="O61" s="9" t="n">
        <f aca="false">N61/I61</f>
        <v>10317.0922730924</v>
      </c>
      <c r="P61" s="9"/>
      <c r="Q61" s="4" t="n">
        <v>2023</v>
      </c>
    </row>
    <row r="62" customFormat="false" ht="12.75" hidden="false" customHeight="false" outlineLevel="0" collapsed="false">
      <c r="A62" s="4" t="n">
        <v>3</v>
      </c>
      <c r="B62" s="8" t="s">
        <v>109</v>
      </c>
      <c r="C62" s="4" t="s">
        <v>96</v>
      </c>
      <c r="D62" s="4"/>
      <c r="E62" s="8" t="s">
        <v>47</v>
      </c>
      <c r="F62" s="4" t="s">
        <v>28</v>
      </c>
      <c r="G62" s="4" t="n">
        <v>2</v>
      </c>
      <c r="H62" s="9" t="n">
        <v>528.2</v>
      </c>
      <c r="I62" s="9" t="n">
        <v>463.7</v>
      </c>
      <c r="J62" s="9" t="n">
        <v>0</v>
      </c>
      <c r="K62" s="9" t="n">
        <v>463.7</v>
      </c>
      <c r="L62" s="9" t="n">
        <v>392</v>
      </c>
      <c r="M62" s="4" t="n">
        <v>24</v>
      </c>
      <c r="N62" s="9" t="n">
        <v>5710095.32</v>
      </c>
      <c r="O62" s="9" t="n">
        <f aca="false">N62/I62</f>
        <v>12314.2016821221</v>
      </c>
      <c r="P62" s="9"/>
      <c r="Q62" s="4" t="n">
        <v>2023</v>
      </c>
    </row>
    <row r="63" customFormat="false" ht="12.75" hidden="false" customHeight="false" outlineLevel="0" collapsed="false">
      <c r="A63" s="4" t="n">
        <v>4</v>
      </c>
      <c r="B63" s="8" t="s">
        <v>110</v>
      </c>
      <c r="C63" s="4" t="s">
        <v>111</v>
      </c>
      <c r="D63" s="4"/>
      <c r="E63" s="8" t="s">
        <v>47</v>
      </c>
      <c r="F63" s="4" t="s">
        <v>28</v>
      </c>
      <c r="G63" s="4" t="s">
        <v>27</v>
      </c>
      <c r="H63" s="9" t="n">
        <v>599.1</v>
      </c>
      <c r="I63" s="9" t="n">
        <v>483.7</v>
      </c>
      <c r="J63" s="9" t="n">
        <v>0</v>
      </c>
      <c r="K63" s="9" t="n">
        <v>483.7</v>
      </c>
      <c r="L63" s="9" t="n">
        <v>344.6</v>
      </c>
      <c r="M63" s="4" t="n">
        <v>36</v>
      </c>
      <c r="N63" s="9" t="n">
        <v>782031.84</v>
      </c>
      <c r="O63" s="9" t="n">
        <f aca="false">N63/I63</f>
        <v>1616.77039487286</v>
      </c>
      <c r="P63" s="9"/>
      <c r="Q63" s="4" t="n">
        <v>2023</v>
      </c>
    </row>
    <row r="64" customFormat="false" ht="12.75" hidden="false" customHeight="false" outlineLevel="0" collapsed="false">
      <c r="A64" s="4" t="n">
        <v>5</v>
      </c>
      <c r="B64" s="8" t="s">
        <v>112</v>
      </c>
      <c r="C64" s="4" t="s">
        <v>111</v>
      </c>
      <c r="D64" s="4"/>
      <c r="E64" s="8" t="s">
        <v>47</v>
      </c>
      <c r="F64" s="4" t="s">
        <v>28</v>
      </c>
      <c r="G64" s="4" t="s">
        <v>28</v>
      </c>
      <c r="H64" s="9" t="n">
        <v>502.7</v>
      </c>
      <c r="I64" s="9" t="n">
        <v>443.1</v>
      </c>
      <c r="J64" s="9" t="n">
        <v>0</v>
      </c>
      <c r="K64" s="9" t="n">
        <v>443.1</v>
      </c>
      <c r="L64" s="9" t="n">
        <v>329.6</v>
      </c>
      <c r="M64" s="4" t="n">
        <v>26</v>
      </c>
      <c r="N64" s="9" t="n">
        <v>5434428.11</v>
      </c>
      <c r="O64" s="9" t="n">
        <f aca="false">N64/I64</f>
        <v>12264.5635522455</v>
      </c>
      <c r="P64" s="9"/>
      <c r="Q64" s="4" t="s">
        <v>113</v>
      </c>
    </row>
    <row r="65" customFormat="false" ht="12.75" hidden="false" customHeight="false" outlineLevel="0" collapsed="false">
      <c r="A65" s="4" t="n">
        <v>6</v>
      </c>
      <c r="B65" s="8" t="s">
        <v>114</v>
      </c>
      <c r="C65" s="4" t="s">
        <v>111</v>
      </c>
      <c r="D65" s="4"/>
      <c r="E65" s="8" t="s">
        <v>47</v>
      </c>
      <c r="F65" s="4" t="s">
        <v>28</v>
      </c>
      <c r="G65" s="4" t="s">
        <v>28</v>
      </c>
      <c r="H65" s="9" t="n">
        <v>556.6</v>
      </c>
      <c r="I65" s="9" t="n">
        <v>504.8</v>
      </c>
      <c r="J65" s="9" t="n">
        <v>0</v>
      </c>
      <c r="K65" s="9" t="n">
        <v>504.8</v>
      </c>
      <c r="L65" s="9" t="n">
        <v>504.8</v>
      </c>
      <c r="M65" s="4" t="n">
        <v>21</v>
      </c>
      <c r="N65" s="9" t="n">
        <v>6017112.93</v>
      </c>
      <c r="O65" s="9" t="n">
        <f aca="false">N65/I65</f>
        <v>11919.7958201268</v>
      </c>
      <c r="P65" s="9"/>
      <c r="Q65" s="4" t="s">
        <v>113</v>
      </c>
    </row>
    <row r="66" customFormat="false" ht="12.75" hidden="false" customHeight="false" outlineLevel="0" collapsed="false">
      <c r="A66" s="4" t="n">
        <v>7</v>
      </c>
      <c r="B66" s="8" t="s">
        <v>115</v>
      </c>
      <c r="C66" s="4" t="s">
        <v>111</v>
      </c>
      <c r="D66" s="4"/>
      <c r="E66" s="8" t="s">
        <v>47</v>
      </c>
      <c r="F66" s="4" t="s">
        <v>28</v>
      </c>
      <c r="G66" s="4" t="s">
        <v>28</v>
      </c>
      <c r="H66" s="9" t="n">
        <v>512.5</v>
      </c>
      <c r="I66" s="9" t="n">
        <v>454.9</v>
      </c>
      <c r="J66" s="9" t="n">
        <v>0</v>
      </c>
      <c r="K66" s="9" t="n">
        <v>454.9</v>
      </c>
      <c r="L66" s="9" t="n">
        <v>454.9</v>
      </c>
      <c r="M66" s="4" t="n">
        <v>28</v>
      </c>
      <c r="N66" s="9" t="n">
        <v>4892448.63</v>
      </c>
      <c r="O66" s="9" t="n">
        <f aca="false">N66/I66</f>
        <v>10754.9980874918</v>
      </c>
      <c r="P66" s="9"/>
      <c r="Q66" s="4" t="s">
        <v>113</v>
      </c>
    </row>
    <row r="67" customFormat="false" ht="12.75" hidden="false" customHeight="false" outlineLevel="0" collapsed="false">
      <c r="A67" s="4" t="n">
        <v>8</v>
      </c>
      <c r="B67" s="8" t="s">
        <v>116</v>
      </c>
      <c r="C67" s="4" t="s">
        <v>117</v>
      </c>
      <c r="D67" s="4"/>
      <c r="E67" s="8" t="s">
        <v>47</v>
      </c>
      <c r="F67" s="4" t="s">
        <v>28</v>
      </c>
      <c r="G67" s="4" t="s">
        <v>28</v>
      </c>
      <c r="H67" s="9" t="n">
        <v>494.2</v>
      </c>
      <c r="I67" s="9" t="n">
        <v>487.3</v>
      </c>
      <c r="J67" s="9" t="n">
        <v>0</v>
      </c>
      <c r="K67" s="9" t="n">
        <v>487.3</v>
      </c>
      <c r="L67" s="9" t="n">
        <v>487.3</v>
      </c>
      <c r="M67" s="4" t="n">
        <v>29</v>
      </c>
      <c r="N67" s="9" t="n">
        <v>5342539.01</v>
      </c>
      <c r="O67" s="9" t="n">
        <f aca="false">N67/I67</f>
        <v>10963.5522470757</v>
      </c>
      <c r="P67" s="9"/>
      <c r="Q67" s="4" t="s">
        <v>113</v>
      </c>
    </row>
    <row r="68" customFormat="false" ht="12.75" hidden="false" customHeight="false" outlineLevel="0" collapsed="false">
      <c r="A68" s="4" t="n">
        <v>9</v>
      </c>
      <c r="B68" s="8" t="s">
        <v>118</v>
      </c>
      <c r="C68" s="4" t="s">
        <v>117</v>
      </c>
      <c r="D68" s="4"/>
      <c r="E68" s="8" t="s">
        <v>47</v>
      </c>
      <c r="F68" s="4" t="s">
        <v>28</v>
      </c>
      <c r="G68" s="4" t="s">
        <v>28</v>
      </c>
      <c r="H68" s="9" t="n">
        <v>497.8</v>
      </c>
      <c r="I68" s="9" t="n">
        <v>439.1</v>
      </c>
      <c r="J68" s="9" t="n">
        <v>0</v>
      </c>
      <c r="K68" s="9" t="n">
        <v>439.1</v>
      </c>
      <c r="L68" s="9" t="n">
        <v>497.8</v>
      </c>
      <c r="M68" s="4" t="n">
        <v>23</v>
      </c>
      <c r="N68" s="9" t="n">
        <v>5381456.75</v>
      </c>
      <c r="O68" s="9" t="n">
        <f aca="false">N68/I68</f>
        <v>12255.6519016169</v>
      </c>
      <c r="P68" s="9"/>
      <c r="Q68" s="4" t="s">
        <v>113</v>
      </c>
    </row>
    <row r="69" customFormat="false" ht="12.75" hidden="false" customHeight="false" outlineLevel="0" collapsed="false">
      <c r="A69" s="4" t="n">
        <v>10</v>
      </c>
      <c r="B69" s="8" t="s">
        <v>119</v>
      </c>
      <c r="C69" s="4" t="s">
        <v>117</v>
      </c>
      <c r="D69" s="4"/>
      <c r="E69" s="8" t="s">
        <v>47</v>
      </c>
      <c r="F69" s="4" t="s">
        <v>28</v>
      </c>
      <c r="G69" s="4" t="s">
        <v>28</v>
      </c>
      <c r="H69" s="9" t="n">
        <v>485.5</v>
      </c>
      <c r="I69" s="9" t="n">
        <v>457.6</v>
      </c>
      <c r="J69" s="9" t="n">
        <v>0</v>
      </c>
      <c r="K69" s="9" t="n">
        <v>457.6</v>
      </c>
      <c r="L69" s="9" t="n">
        <v>457.6</v>
      </c>
      <c r="M69" s="4" t="n">
        <v>27</v>
      </c>
      <c r="N69" s="9" t="n">
        <v>5248487.88</v>
      </c>
      <c r="O69" s="9" t="n">
        <f aca="false">N69/I69</f>
        <v>11469.5976398601</v>
      </c>
      <c r="P69" s="9"/>
      <c r="Q69" s="4" t="s">
        <v>113</v>
      </c>
    </row>
    <row r="70" customFormat="false" ht="12.75" hidden="false" customHeight="false" outlineLevel="0" collapsed="false">
      <c r="A70" s="4" t="n">
        <v>11</v>
      </c>
      <c r="B70" s="8" t="s">
        <v>120</v>
      </c>
      <c r="C70" s="4" t="s">
        <v>117</v>
      </c>
      <c r="D70" s="4"/>
      <c r="E70" s="8" t="s">
        <v>47</v>
      </c>
      <c r="F70" s="4" t="s">
        <v>28</v>
      </c>
      <c r="G70" s="4" t="s">
        <v>28</v>
      </c>
      <c r="H70" s="9" t="n">
        <v>422.8</v>
      </c>
      <c r="I70" s="9" t="n">
        <v>383.2</v>
      </c>
      <c r="J70" s="9" t="n">
        <v>0</v>
      </c>
      <c r="K70" s="9" t="n">
        <v>383.2</v>
      </c>
      <c r="L70" s="9" t="n">
        <v>383.2</v>
      </c>
      <c r="M70" s="4" t="n">
        <v>15</v>
      </c>
      <c r="N70" s="9" t="n">
        <v>551899.61</v>
      </c>
      <c r="O70" s="9" t="n">
        <f aca="false">N70/I70</f>
        <v>1440.239065762</v>
      </c>
      <c r="P70" s="9"/>
      <c r="Q70" s="4" t="s">
        <v>113</v>
      </c>
    </row>
    <row r="71" customFormat="false" ht="12.75" hidden="false" customHeight="false" outlineLevel="0" collapsed="false">
      <c r="A71" s="4" t="n">
        <v>12</v>
      </c>
      <c r="B71" s="8" t="s">
        <v>121</v>
      </c>
      <c r="C71" s="4" t="s">
        <v>117</v>
      </c>
      <c r="D71" s="4"/>
      <c r="E71" s="8" t="s">
        <v>47</v>
      </c>
      <c r="F71" s="4" t="s">
        <v>28</v>
      </c>
      <c r="G71" s="4" t="s">
        <v>29</v>
      </c>
      <c r="H71" s="9" t="n">
        <v>1045.3</v>
      </c>
      <c r="I71" s="9" t="n">
        <v>973.1</v>
      </c>
      <c r="J71" s="9" t="n">
        <v>0</v>
      </c>
      <c r="K71" s="9" t="n">
        <v>973.1</v>
      </c>
      <c r="L71" s="9" t="n">
        <v>1045.3</v>
      </c>
      <c r="M71" s="4" t="n">
        <v>24</v>
      </c>
      <c r="N71" s="9" t="n">
        <v>9268764.39</v>
      </c>
      <c r="O71" s="9" t="n">
        <f aca="false">N71/I71</f>
        <v>9524.98652759223</v>
      </c>
      <c r="P71" s="9"/>
      <c r="Q71" s="4" t="s">
        <v>113</v>
      </c>
    </row>
    <row r="72" customFormat="false" ht="12.75" hidden="false" customHeight="false" outlineLevel="0" collapsed="false">
      <c r="A72" s="4" t="n">
        <v>13</v>
      </c>
      <c r="B72" s="8" t="s">
        <v>122</v>
      </c>
      <c r="C72" s="4" t="s">
        <v>117</v>
      </c>
      <c r="D72" s="4"/>
      <c r="E72" s="8" t="s">
        <v>47</v>
      </c>
      <c r="F72" s="4" t="s">
        <v>28</v>
      </c>
      <c r="G72" s="4" t="s">
        <v>28</v>
      </c>
      <c r="H72" s="9" t="n">
        <v>547.4</v>
      </c>
      <c r="I72" s="9" t="n">
        <v>499.8</v>
      </c>
      <c r="J72" s="9" t="n">
        <v>0</v>
      </c>
      <c r="K72" s="9" t="n">
        <v>499.8</v>
      </c>
      <c r="L72" s="9" t="n">
        <v>499.8</v>
      </c>
      <c r="M72" s="4" t="n">
        <v>19</v>
      </c>
      <c r="N72" s="9" t="n">
        <v>5080824.51</v>
      </c>
      <c r="O72" s="9" t="n">
        <f aca="false">N72/I72</f>
        <v>10165.7153061225</v>
      </c>
      <c r="P72" s="9"/>
      <c r="Q72" s="4" t="s">
        <v>113</v>
      </c>
    </row>
    <row r="73" customFormat="false" ht="12.75" hidden="false" customHeight="false" outlineLevel="0" collapsed="false">
      <c r="A73" s="4" t="n">
        <v>14</v>
      </c>
      <c r="B73" s="8" t="s">
        <v>123</v>
      </c>
      <c r="C73" s="4" t="s">
        <v>117</v>
      </c>
      <c r="D73" s="4"/>
      <c r="E73" s="8" t="s">
        <v>47</v>
      </c>
      <c r="F73" s="4" t="s">
        <v>28</v>
      </c>
      <c r="G73" s="4" t="s">
        <v>28</v>
      </c>
      <c r="H73" s="9" t="n">
        <v>556.9</v>
      </c>
      <c r="I73" s="9" t="n">
        <v>509.7</v>
      </c>
      <c r="J73" s="9" t="n">
        <v>0</v>
      </c>
      <c r="K73" s="9" t="n">
        <v>509.7</v>
      </c>
      <c r="L73" s="9" t="n">
        <v>509.7</v>
      </c>
      <c r="M73" s="4" t="n">
        <v>27</v>
      </c>
      <c r="N73" s="9" t="n">
        <v>5184099.09</v>
      </c>
      <c r="O73" s="9" t="n">
        <f aca="false">N73/I73</f>
        <v>10170.8830488523</v>
      </c>
      <c r="P73" s="9"/>
      <c r="Q73" s="4" t="s">
        <v>113</v>
      </c>
    </row>
    <row r="74" customFormat="false" ht="12.75" hidden="false" customHeight="false" outlineLevel="0" collapsed="false">
      <c r="A74" s="4" t="n">
        <v>15</v>
      </c>
      <c r="B74" s="8" t="s">
        <v>124</v>
      </c>
      <c r="C74" s="4" t="s">
        <v>117</v>
      </c>
      <c r="D74" s="4"/>
      <c r="E74" s="8" t="s">
        <v>47</v>
      </c>
      <c r="F74" s="4" t="s">
        <v>28</v>
      </c>
      <c r="G74" s="4" t="s">
        <v>28</v>
      </c>
      <c r="H74" s="9" t="n">
        <v>553.5</v>
      </c>
      <c r="I74" s="9" t="n">
        <v>506.5</v>
      </c>
      <c r="J74" s="9" t="n">
        <v>0</v>
      </c>
      <c r="K74" s="9" t="n">
        <v>506.5</v>
      </c>
      <c r="L74" s="9" t="n">
        <v>506.5</v>
      </c>
      <c r="M74" s="4" t="n">
        <v>32</v>
      </c>
      <c r="N74" s="9" t="n">
        <v>3709755.94</v>
      </c>
      <c r="O74" s="9" t="n">
        <f aca="false">N74/I74</f>
        <v>7324.29603158934</v>
      </c>
      <c r="P74" s="9"/>
      <c r="Q74" s="4" t="s">
        <v>113</v>
      </c>
    </row>
    <row r="75" customFormat="false" ht="12.75" hidden="false" customHeight="false" outlineLevel="0" collapsed="false">
      <c r="A75" s="4" t="n">
        <v>16</v>
      </c>
      <c r="B75" s="8" t="s">
        <v>125</v>
      </c>
      <c r="C75" s="4" t="s">
        <v>117</v>
      </c>
      <c r="D75" s="4"/>
      <c r="E75" s="8" t="s">
        <v>47</v>
      </c>
      <c r="F75" s="4" t="s">
        <v>28</v>
      </c>
      <c r="G75" s="4" t="s">
        <v>28</v>
      </c>
      <c r="H75" s="9" t="n">
        <v>541.9</v>
      </c>
      <c r="I75" s="9" t="n">
        <v>495.3</v>
      </c>
      <c r="J75" s="9" t="n">
        <v>0</v>
      </c>
      <c r="K75" s="9" t="n">
        <v>495.3</v>
      </c>
      <c r="L75" s="9" t="n">
        <v>495.3</v>
      </c>
      <c r="M75" s="4" t="n">
        <v>18</v>
      </c>
      <c r="N75" s="9" t="n">
        <v>4999781.53</v>
      </c>
      <c r="O75" s="9" t="n">
        <f aca="false">N75/I75</f>
        <v>10094.4508984454</v>
      </c>
      <c r="P75" s="9"/>
      <c r="Q75" s="4" t="s">
        <v>113</v>
      </c>
    </row>
    <row r="76" customFormat="false" ht="12.75" hidden="false" customHeight="false" outlineLevel="0" collapsed="false">
      <c r="A76" s="4" t="n">
        <v>17</v>
      </c>
      <c r="B76" s="8" t="s">
        <v>126</v>
      </c>
      <c r="C76" s="4" t="s">
        <v>117</v>
      </c>
      <c r="D76" s="4"/>
      <c r="E76" s="8" t="s">
        <v>47</v>
      </c>
      <c r="F76" s="4" t="s">
        <v>30</v>
      </c>
      <c r="G76" s="4" t="s">
        <v>29</v>
      </c>
      <c r="H76" s="9" t="n">
        <v>2283.7</v>
      </c>
      <c r="I76" s="9" t="n">
        <v>2176.6</v>
      </c>
      <c r="J76" s="9" t="n">
        <v>740.1</v>
      </c>
      <c r="K76" s="9" t="n">
        <v>1436.5</v>
      </c>
      <c r="L76" s="9" t="n">
        <v>1436.5</v>
      </c>
      <c r="M76" s="4" t="n">
        <v>75</v>
      </c>
      <c r="N76" s="9" t="n">
        <v>17986003.73</v>
      </c>
      <c r="O76" s="9" t="n">
        <f aca="false">N76/I76</f>
        <v>8263.34821740329</v>
      </c>
      <c r="P76" s="9"/>
      <c r="Q76" s="4" t="s">
        <v>113</v>
      </c>
    </row>
    <row r="77" customFormat="false" ht="12.75" hidden="false" customHeight="false" outlineLevel="0" collapsed="false">
      <c r="A77" s="4" t="n">
        <v>18</v>
      </c>
      <c r="B77" s="8" t="s">
        <v>127</v>
      </c>
      <c r="C77" s="4" t="s">
        <v>128</v>
      </c>
      <c r="D77" s="4"/>
      <c r="E77" s="8" t="s">
        <v>47</v>
      </c>
      <c r="F77" s="4" t="s">
        <v>28</v>
      </c>
      <c r="G77" s="4" t="s">
        <v>28</v>
      </c>
      <c r="H77" s="9" t="n">
        <v>514.9</v>
      </c>
      <c r="I77" s="9" t="n">
        <v>514.9</v>
      </c>
      <c r="J77" s="9" t="n">
        <v>0</v>
      </c>
      <c r="K77" s="9" t="n">
        <v>514.9</v>
      </c>
      <c r="L77" s="9" t="n">
        <v>514.9</v>
      </c>
      <c r="M77" s="4" t="n">
        <v>20</v>
      </c>
      <c r="N77" s="9" t="n">
        <v>4918715.31</v>
      </c>
      <c r="O77" s="9" t="n">
        <f aca="false">N77/I77</f>
        <v>9552.75841911051</v>
      </c>
      <c r="P77" s="9"/>
      <c r="Q77" s="4" t="s">
        <v>113</v>
      </c>
    </row>
    <row r="78" customFormat="false" ht="12.75" hidden="false" customHeight="false" outlineLevel="0" collapsed="false">
      <c r="A78" s="4" t="n">
        <v>19</v>
      </c>
      <c r="B78" s="8" t="s">
        <v>129</v>
      </c>
      <c r="C78" s="4" t="s">
        <v>128</v>
      </c>
      <c r="D78" s="4"/>
      <c r="E78" s="8" t="s">
        <v>47</v>
      </c>
      <c r="F78" s="4" t="s">
        <v>28</v>
      </c>
      <c r="G78" s="4" t="s">
        <v>27</v>
      </c>
      <c r="H78" s="9" t="n">
        <v>357</v>
      </c>
      <c r="I78" s="9" t="n">
        <v>362.1</v>
      </c>
      <c r="J78" s="9" t="n">
        <v>0</v>
      </c>
      <c r="K78" s="9" t="n">
        <v>362.1</v>
      </c>
      <c r="L78" s="9" t="n">
        <v>362.1</v>
      </c>
      <c r="M78" s="4" t="n">
        <v>27</v>
      </c>
      <c r="N78" s="9" t="n">
        <v>3859341.22</v>
      </c>
      <c r="O78" s="9" t="n">
        <f aca="false">N78/I78</f>
        <v>10658.2193316763</v>
      </c>
      <c r="P78" s="9"/>
      <c r="Q78" s="4" t="s">
        <v>113</v>
      </c>
    </row>
    <row r="79" customFormat="false" ht="12.75" hidden="false" customHeight="false" outlineLevel="0" collapsed="false">
      <c r="A79" s="4" t="n">
        <v>20</v>
      </c>
      <c r="B79" s="8" t="s">
        <v>130</v>
      </c>
      <c r="C79" s="4" t="s">
        <v>128</v>
      </c>
      <c r="D79" s="4"/>
      <c r="E79" s="8" t="s">
        <v>47</v>
      </c>
      <c r="F79" s="4" t="s">
        <v>28</v>
      </c>
      <c r="G79" s="4" t="s">
        <v>28</v>
      </c>
      <c r="H79" s="9" t="n">
        <v>713.2</v>
      </c>
      <c r="I79" s="9" t="n">
        <v>470.2</v>
      </c>
      <c r="J79" s="9" t="n">
        <v>0</v>
      </c>
      <c r="K79" s="9" t="n">
        <v>470.2</v>
      </c>
      <c r="L79" s="9" t="n">
        <v>470.2</v>
      </c>
      <c r="M79" s="4" t="n">
        <v>35</v>
      </c>
      <c r="N79" s="9" t="n">
        <v>7710034.05</v>
      </c>
      <c r="O79" s="9" t="n">
        <f aca="false">N79/I79</f>
        <v>16397.3501701404</v>
      </c>
      <c r="P79" s="9"/>
      <c r="Q79" s="4" t="s">
        <v>113</v>
      </c>
    </row>
    <row r="80" customFormat="false" ht="12.75" hidden="false" customHeight="false" outlineLevel="0" collapsed="false">
      <c r="A80" s="4" t="n">
        <v>21</v>
      </c>
      <c r="B80" s="8" t="s">
        <v>131</v>
      </c>
      <c r="C80" s="4" t="s">
        <v>128</v>
      </c>
      <c r="D80" s="4"/>
      <c r="E80" s="8" t="s">
        <v>47</v>
      </c>
      <c r="F80" s="4" t="s">
        <v>28</v>
      </c>
      <c r="G80" s="4" t="s">
        <v>27</v>
      </c>
      <c r="H80" s="9" t="n">
        <v>342.5</v>
      </c>
      <c r="I80" s="9" t="n">
        <v>331.9</v>
      </c>
      <c r="J80" s="9" t="n">
        <v>0</v>
      </c>
      <c r="K80" s="9" t="n">
        <v>331.9</v>
      </c>
      <c r="L80" s="9" t="n">
        <v>331.9</v>
      </c>
      <c r="M80" s="4" t="n">
        <v>14</v>
      </c>
      <c r="N80" s="9" t="n">
        <v>3702589.3</v>
      </c>
      <c r="O80" s="9" t="n">
        <f aca="false">N80/I80</f>
        <v>11155.7375715577</v>
      </c>
      <c r="P80" s="9"/>
      <c r="Q80" s="4" t="s">
        <v>113</v>
      </c>
    </row>
    <row r="81" customFormat="false" ht="12.75" hidden="false" customHeight="false" outlineLevel="0" collapsed="false">
      <c r="A81" s="4" t="n">
        <v>22</v>
      </c>
      <c r="B81" s="8" t="s">
        <v>132</v>
      </c>
      <c r="C81" s="4" t="s">
        <v>128</v>
      </c>
      <c r="D81" s="4"/>
      <c r="E81" s="8" t="s">
        <v>47</v>
      </c>
      <c r="F81" s="4" t="s">
        <v>28</v>
      </c>
      <c r="G81" s="4" t="s">
        <v>28</v>
      </c>
      <c r="H81" s="9" t="n">
        <v>442.6</v>
      </c>
      <c r="I81" s="9" t="n">
        <v>442.6</v>
      </c>
      <c r="J81" s="9" t="n">
        <v>0</v>
      </c>
      <c r="K81" s="9" t="n">
        <v>442.6</v>
      </c>
      <c r="L81" s="9" t="n">
        <v>442.6</v>
      </c>
      <c r="M81" s="4" t="n">
        <v>20</v>
      </c>
      <c r="N81" s="9" t="n">
        <v>4247421.58</v>
      </c>
      <c r="O81" s="9" t="n">
        <f aca="false">N81/I81</f>
        <v>9596.52413014008</v>
      </c>
      <c r="P81" s="9"/>
      <c r="Q81" s="4" t="s">
        <v>113</v>
      </c>
    </row>
    <row r="82" s="14" customFormat="true" ht="12.75" hidden="false" customHeight="true" outlineLevel="0" collapsed="false">
      <c r="A82" s="11" t="s">
        <v>133</v>
      </c>
      <c r="B82" s="11"/>
      <c r="C82" s="12" t="s">
        <v>79</v>
      </c>
      <c r="D82" s="12" t="s">
        <v>79</v>
      </c>
      <c r="E82" s="12" t="s">
        <v>79</v>
      </c>
      <c r="F82" s="12" t="s">
        <v>79</v>
      </c>
      <c r="G82" s="12" t="s">
        <v>79</v>
      </c>
      <c r="H82" s="13" t="n">
        <f aca="false">SUM(H60:H81)</f>
        <v>13502.7</v>
      </c>
      <c r="I82" s="13" t="n">
        <f aca="false">SUM(I60:I81)</f>
        <v>12336.6</v>
      </c>
      <c r="J82" s="13" t="n">
        <v>740.1</v>
      </c>
      <c r="K82" s="13" t="n">
        <f aca="false">SUM(K60:K81)</f>
        <v>11596.5</v>
      </c>
      <c r="L82" s="13" t="n">
        <f aca="false">SUM(L60:L81)</f>
        <v>11283.5</v>
      </c>
      <c r="M82" s="12" t="n">
        <f aca="false">SUM(M60:M80)</f>
        <v>559</v>
      </c>
      <c r="N82" s="13" t="n">
        <f aca="false">SUM(N60:N81)</f>
        <v>120086866.02</v>
      </c>
      <c r="O82" s="13" t="n">
        <f aca="false">SUM(O60:O81)</f>
        <v>219802.405406068</v>
      </c>
      <c r="P82" s="12" t="s">
        <v>79</v>
      </c>
      <c r="Q82" s="12" t="s">
        <v>79</v>
      </c>
    </row>
    <row r="83" customFormat="false" ht="12.75" hidden="false" customHeight="true" outlineLevel="0" collapsed="false">
      <c r="A83" s="15" t="s">
        <v>134</v>
      </c>
      <c r="B83" s="15"/>
      <c r="C83" s="16" t="s">
        <v>79</v>
      </c>
      <c r="D83" s="16" t="s">
        <v>79</v>
      </c>
      <c r="E83" s="16" t="s">
        <v>79</v>
      </c>
      <c r="F83" s="16" t="s">
        <v>79</v>
      </c>
      <c r="G83" s="16" t="s">
        <v>79</v>
      </c>
      <c r="H83" s="17" t="n">
        <f aca="false">H82+H58+H36</f>
        <v>35129.21</v>
      </c>
      <c r="I83" s="17" t="n">
        <f aca="false">I82+I58+I36</f>
        <v>31942.3</v>
      </c>
      <c r="J83" s="17" t="n">
        <f aca="false">J82+J58+J36</f>
        <v>868.6</v>
      </c>
      <c r="K83" s="17" t="n">
        <f aca="false">K82+K58+K36</f>
        <v>30914.8</v>
      </c>
      <c r="L83" s="17" t="n">
        <f aca="false">L82+L58+L36</f>
        <v>29941.1</v>
      </c>
      <c r="M83" s="17" t="n">
        <f aca="false">M82+M58+M36</f>
        <v>1571</v>
      </c>
      <c r="N83" s="17" t="n">
        <f aca="false">N82+N58+N36</f>
        <v>293649572.18</v>
      </c>
      <c r="O83" s="18" t="s">
        <v>79</v>
      </c>
      <c r="P83" s="16" t="s">
        <v>79</v>
      </c>
      <c r="Q83" s="16" t="s">
        <v>79</v>
      </c>
    </row>
  </sheetData>
  <mergeCells count="28">
    <mergeCell ref="J2:Q2"/>
    <mergeCell ref="A3:Q3"/>
    <mergeCell ref="A4:Q4"/>
    <mergeCell ref="A5:A8"/>
    <mergeCell ref="B5:B8"/>
    <mergeCell ref="C5:D5"/>
    <mergeCell ref="E5:E8"/>
    <mergeCell ref="F5:F8"/>
    <mergeCell ref="G5:G8"/>
    <mergeCell ref="H5:H7"/>
    <mergeCell ref="I5:L5"/>
    <mergeCell ref="M5:M7"/>
    <mergeCell ref="N5:N7"/>
    <mergeCell ref="O5:O7"/>
    <mergeCell ref="P5:P7"/>
    <mergeCell ref="Q5:Q8"/>
    <mergeCell ref="C6:C8"/>
    <mergeCell ref="D6:D8"/>
    <mergeCell ref="I6:I7"/>
    <mergeCell ref="J6:K6"/>
    <mergeCell ref="L6:L7"/>
    <mergeCell ref="A10:Q10"/>
    <mergeCell ref="A36:B36"/>
    <mergeCell ref="A37:Q37"/>
    <mergeCell ref="A58:B58"/>
    <mergeCell ref="A59:Q59"/>
    <mergeCell ref="A82:B82"/>
    <mergeCell ref="A83:B83"/>
  </mergeCells>
  <printOptions headings="false" gridLines="false" gridLinesSet="true" horizontalCentered="false" verticalCentered="false"/>
  <pageMargins left="0.747916666666667" right="0.236111111111111" top="0.236111111111111" bottom="0.315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W77"/>
  <sheetViews>
    <sheetView showFormulas="false" showGridLines="true" showRowColHeaders="true" showZeros="true" rightToLeft="false" tabSelected="false" showOutlineSymbols="true" defaultGridColor="true" view="normal" topLeftCell="A7" colorId="64" zoomScale="75" zoomScaleNormal="75" zoomScalePageLayoutView="100" workbookViewId="0">
      <selection pane="topLeft" activeCell="W7" activeCellId="1" sqref="F15:F16 W7"/>
    </sheetView>
  </sheetViews>
  <sheetFormatPr defaultRowHeight="12.75" zeroHeight="false" outlineLevelRow="0" outlineLevelCol="0"/>
  <cols>
    <col collapsed="false" customWidth="true" hidden="false" outlineLevel="0" max="1" min="1" style="0" width="11.15"/>
    <col collapsed="false" customWidth="true" hidden="false" outlineLevel="0" max="2" min="2" style="0" width="44.5"/>
    <col collapsed="false" customWidth="true" hidden="false" outlineLevel="0" max="4" min="3" style="0" width="16.66"/>
    <col collapsed="false" customWidth="true" hidden="false" outlineLevel="0" max="5" min="5" style="0" width="11.15"/>
    <col collapsed="false" customWidth="true" hidden="false" outlineLevel="0" max="6" min="6" style="0" width="16.66"/>
    <col collapsed="false" customWidth="true" hidden="false" outlineLevel="0" max="7" min="7" style="0" width="11.15"/>
    <col collapsed="false" customWidth="true" hidden="false" outlineLevel="0" max="8" min="8" style="0" width="16.66"/>
    <col collapsed="false" customWidth="true" hidden="false" outlineLevel="0" max="9" min="9" style="0" width="11.15"/>
    <col collapsed="false" customWidth="true" hidden="false" outlineLevel="0" max="10" min="10" style="0" width="16.66"/>
    <col collapsed="false" customWidth="true" hidden="false" outlineLevel="0" max="11" min="11" style="0" width="11.15"/>
    <col collapsed="false" customWidth="true" hidden="false" outlineLevel="0" max="12" min="12" style="0" width="16.66"/>
    <col collapsed="false" customWidth="true" hidden="false" outlineLevel="0" max="13" min="13" style="0" width="11.15"/>
    <col collapsed="false" customWidth="true" hidden="false" outlineLevel="0" max="15" min="14" style="0" width="16.66"/>
    <col collapsed="false" customWidth="true" hidden="false" outlineLevel="0" max="16" min="16" style="0" width="17.83"/>
    <col collapsed="false" customWidth="true" hidden="false" outlineLevel="0" max="23" min="17" style="0" width="16.66"/>
    <col collapsed="false" customWidth="true" hidden="false" outlineLevel="0" max="1025" min="24" style="0" width="8.75"/>
  </cols>
  <sheetData>
    <row r="2" customFormat="false" ht="65.1" hidden="false" customHeight="true" outlineLevel="0" collapsed="false">
      <c r="A2" s="3" t="s">
        <v>135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customFormat="false" ht="12.75" hidden="false" customHeight="true" outlineLevel="0" collapsed="false">
      <c r="A3" s="4" t="s">
        <v>3</v>
      </c>
      <c r="B3" s="4" t="s">
        <v>4</v>
      </c>
      <c r="C3" s="4" t="s">
        <v>136</v>
      </c>
      <c r="D3" s="4" t="s">
        <v>137</v>
      </c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138</v>
      </c>
      <c r="P3" s="4"/>
      <c r="Q3" s="4"/>
      <c r="R3" s="4"/>
      <c r="S3" s="4"/>
      <c r="T3" s="4"/>
      <c r="U3" s="4"/>
      <c r="V3" s="4"/>
      <c r="W3" s="4"/>
    </row>
    <row r="4" customFormat="false" ht="409.5" hidden="false" customHeight="true" outlineLevel="0" collapsed="false">
      <c r="A4" s="4"/>
      <c r="B4" s="4"/>
      <c r="C4" s="4"/>
      <c r="D4" s="4" t="s">
        <v>139</v>
      </c>
      <c r="E4" s="4" t="s">
        <v>140</v>
      </c>
      <c r="F4" s="4"/>
      <c r="G4" s="4" t="s">
        <v>141</v>
      </c>
      <c r="H4" s="4"/>
      <c r="I4" s="4" t="s">
        <v>142</v>
      </c>
      <c r="J4" s="4"/>
      <c r="K4" s="4" t="s">
        <v>143</v>
      </c>
      <c r="L4" s="4"/>
      <c r="M4" s="4" t="s">
        <v>144</v>
      </c>
      <c r="N4" s="4"/>
      <c r="O4" s="4" t="s">
        <v>145</v>
      </c>
      <c r="P4" s="4" t="s">
        <v>146</v>
      </c>
      <c r="Q4" s="4" t="s">
        <v>147</v>
      </c>
      <c r="R4" s="4" t="s">
        <v>148</v>
      </c>
      <c r="S4" s="4" t="s">
        <v>149</v>
      </c>
      <c r="T4" s="4" t="s">
        <v>150</v>
      </c>
      <c r="U4" s="4" t="s">
        <v>151</v>
      </c>
      <c r="V4" s="4" t="s">
        <v>152</v>
      </c>
      <c r="W4" s="4" t="s">
        <v>153</v>
      </c>
    </row>
    <row r="5" customFormat="false" ht="12.75" hidden="false" customHeight="false" outlineLevel="0" collapsed="false">
      <c r="A5" s="4"/>
      <c r="B5" s="4"/>
      <c r="C5" s="4" t="s">
        <v>25</v>
      </c>
      <c r="D5" s="4" t="s">
        <v>25</v>
      </c>
      <c r="E5" s="4" t="s">
        <v>154</v>
      </c>
      <c r="F5" s="4" t="s">
        <v>25</v>
      </c>
      <c r="G5" s="4" t="s">
        <v>155</v>
      </c>
      <c r="H5" s="4" t="s">
        <v>25</v>
      </c>
      <c r="I5" s="4" t="s">
        <v>155</v>
      </c>
      <c r="J5" s="4" t="s">
        <v>25</v>
      </c>
      <c r="K5" s="4" t="s">
        <v>155</v>
      </c>
      <c r="L5" s="4" t="s">
        <v>25</v>
      </c>
      <c r="M5" s="4" t="s">
        <v>156</v>
      </c>
      <c r="N5" s="4" t="s">
        <v>25</v>
      </c>
      <c r="O5" s="4" t="s">
        <v>25</v>
      </c>
      <c r="P5" s="4" t="s">
        <v>25</v>
      </c>
      <c r="Q5" s="4" t="s">
        <v>25</v>
      </c>
      <c r="R5" s="4" t="s">
        <v>25</v>
      </c>
      <c r="S5" s="4" t="s">
        <v>25</v>
      </c>
      <c r="T5" s="4" t="s">
        <v>25</v>
      </c>
      <c r="U5" s="4" t="s">
        <v>25</v>
      </c>
      <c r="V5" s="4" t="s">
        <v>25</v>
      </c>
      <c r="W5" s="4" t="s">
        <v>25</v>
      </c>
    </row>
    <row r="6" customFormat="false" ht="12.75" hidden="false" customHeight="false" outlineLevel="0" collapsed="false">
      <c r="A6" s="6" t="s">
        <v>27</v>
      </c>
      <c r="B6" s="6" t="s">
        <v>28</v>
      </c>
      <c r="C6" s="6" t="s">
        <v>29</v>
      </c>
      <c r="D6" s="6" t="s">
        <v>30</v>
      </c>
      <c r="E6" s="6" t="s">
        <v>31</v>
      </c>
      <c r="F6" s="6" t="s">
        <v>32</v>
      </c>
      <c r="G6" s="6" t="s">
        <v>33</v>
      </c>
      <c r="H6" s="6" t="s">
        <v>34</v>
      </c>
      <c r="I6" s="6" t="s">
        <v>35</v>
      </c>
      <c r="J6" s="6" t="s">
        <v>36</v>
      </c>
      <c r="K6" s="6" t="s">
        <v>37</v>
      </c>
      <c r="L6" s="6" t="s">
        <v>38</v>
      </c>
      <c r="M6" s="6" t="s">
        <v>39</v>
      </c>
      <c r="N6" s="6" t="s">
        <v>40</v>
      </c>
      <c r="O6" s="6" t="s">
        <v>41</v>
      </c>
      <c r="P6" s="6" t="s">
        <v>42</v>
      </c>
      <c r="Q6" s="6" t="s">
        <v>43</v>
      </c>
      <c r="R6" s="6" t="s">
        <v>157</v>
      </c>
      <c r="S6" s="6" t="s">
        <v>158</v>
      </c>
      <c r="T6" s="6" t="s">
        <v>159</v>
      </c>
      <c r="U6" s="6" t="s">
        <v>160</v>
      </c>
      <c r="V6" s="6" t="s">
        <v>161</v>
      </c>
      <c r="W6" s="6" t="s">
        <v>162</v>
      </c>
    </row>
    <row r="7" s="21" customFormat="true" ht="33.75" hidden="false" customHeight="true" outlineLevel="0" collapsed="false">
      <c r="A7" s="19" t="s">
        <v>134</v>
      </c>
      <c r="B7" s="19"/>
      <c r="C7" s="20" t="n">
        <f aca="false">C8+C34+C55</f>
        <v>293649572.18</v>
      </c>
      <c r="D7" s="20" t="n">
        <f aca="false">D8+D34+D55</f>
        <v>117969457.46</v>
      </c>
      <c r="E7" s="20" t="n">
        <f aca="false">E8+E34+E55</f>
        <v>0</v>
      </c>
      <c r="F7" s="20" t="n">
        <f aca="false">F8+F34+F55</f>
        <v>0</v>
      </c>
      <c r="G7" s="20" t="n">
        <f aca="false">G8+G34+G55</f>
        <v>7285.41</v>
      </c>
      <c r="H7" s="20" t="n">
        <f aca="false">H8+H34+H55</f>
        <v>104172242.13</v>
      </c>
      <c r="I7" s="20" t="n">
        <f aca="false">I8+I34+I55</f>
        <v>530.7</v>
      </c>
      <c r="J7" s="20" t="n">
        <f aca="false">J8+J34+J55</f>
        <v>16879035.83</v>
      </c>
      <c r="K7" s="20" t="n">
        <f aca="false">K8+K34+K55</f>
        <v>6434.21</v>
      </c>
      <c r="L7" s="20" t="n">
        <f aca="false">L8+L34+L55</f>
        <v>45936295.91</v>
      </c>
      <c r="M7" s="20" t="n">
        <f aca="false">M8+M34+M55</f>
        <v>0</v>
      </c>
      <c r="N7" s="20" t="n">
        <f aca="false">N8+N34+N55</f>
        <v>0</v>
      </c>
      <c r="O7" s="20" t="n">
        <f aca="false">O8+O34+O55</f>
        <v>0</v>
      </c>
      <c r="P7" s="20" t="n">
        <f aca="false">P8+P34+P55</f>
        <v>0</v>
      </c>
      <c r="Q7" s="20" t="n">
        <f aca="false">Q8+Q34+Q55</f>
        <v>0</v>
      </c>
      <c r="R7" s="20" t="n">
        <f aca="false">R8+R34+R55</f>
        <v>0</v>
      </c>
      <c r="S7" s="20" t="n">
        <f aca="false">S8+S34+S55</f>
        <v>0</v>
      </c>
      <c r="T7" s="20" t="n">
        <f aca="false">T8+T34+T55</f>
        <v>0</v>
      </c>
      <c r="U7" s="20" t="n">
        <f aca="false">U8+U34+U55</f>
        <v>2869791.18</v>
      </c>
      <c r="V7" s="20" t="n">
        <f aca="false">V8+V34+V55</f>
        <v>0</v>
      </c>
      <c r="W7" s="20" t="n">
        <f aca="false">W8+W34+W55</f>
        <v>5822749.67</v>
      </c>
    </row>
    <row r="8" s="14" customFormat="true" ht="12.75" hidden="false" customHeight="true" outlineLevel="0" collapsed="false">
      <c r="A8" s="22" t="s">
        <v>163</v>
      </c>
      <c r="B8" s="22"/>
      <c r="C8" s="23" t="n">
        <f aca="false">C9+C10+C11+C12+C13+C14+C15+C16+C17+C18+C19+C20+C21+C22+C23+C24+C25+C26+C27+C28+C29+C30+C31+C32+C33</f>
        <v>83516398.26</v>
      </c>
      <c r="D8" s="23" t="n">
        <f aca="false">D9+D10+D11+D12+D13+D14+D15+D16+D17+D18+D19+D20+D21+D22+D23+D24+D25+D26+D27+D28+D29+D30+D31+D32+D33</f>
        <v>31531556.58</v>
      </c>
      <c r="E8" s="23" t="n">
        <f aca="false">E9+E10+E11+E12+E13+E14+E15+E16+E17+E18+E19+E20+E21+E22+E23+E24+E25+E26+E27+E28+E29+E30+E31+E32+E33</f>
        <v>0</v>
      </c>
      <c r="F8" s="23" t="n">
        <f aca="false">F9+F10+F11+F12+F13+F14+F15+F16+F17+F18+F19+F20+F21+F22+F23+F24+F25+F26+F27+F28+F29+F30+F31+F32+F33</f>
        <v>0</v>
      </c>
      <c r="G8" s="23" t="n">
        <f aca="false">G9+G10+G11+G12+G13+G14+G15+G16+G17+G18+G19+G20+G21+G22+G23+G24+G25+G26+G27+G28+G29+G30+G31+G32+G33</f>
        <v>1925.21</v>
      </c>
      <c r="H8" s="23" t="n">
        <f aca="false">H9+H10+H11+H12+H13+H14+H15+H16+H17+H18+H19+H20+H21+H22+H23+H24+H25+H26+H27+H28+H29+H30+H31+H32+H33</f>
        <v>30242416.79</v>
      </c>
      <c r="I8" s="23" t="n">
        <f aca="false">I9+I10+I11+I12+I13+I14+I15+I16+I17+I18+I19+I20+I21+I22+I23+I24+I25+I26+I27+I28+I29+I30+I31+I32+I33</f>
        <v>530.7</v>
      </c>
      <c r="J8" s="23" t="n">
        <f aca="false">J9+J10+J11+J12+J13+J14+J15+J16+J17+J18+J19+J20+J21+J22+J23+J24+J25+J26+J27+J28+J29+J30+J31+J32+J33</f>
        <v>5983309.16</v>
      </c>
      <c r="K8" s="23" t="n">
        <f aca="false">K9+K10+K11+K12+K13+K14+K15+K16+K17+K18+K19+K20+K21+K22+K23+K24+K25+K26+K27+K28+K29+K30+K31+K32+K33</f>
        <v>2671.21</v>
      </c>
      <c r="L8" s="23" t="n">
        <f aca="false">L9+L10+L11+L12+L13+L14+L15+L16+L17+L18+L19+L20+L21+L22+L23+L24+L25+L26+L27+L28+L29+L30+L31+L32+L33</f>
        <v>12936369.64</v>
      </c>
      <c r="M8" s="23" t="n">
        <f aca="false">M9+M10+M11+M12+M13+M14+M15+M16+M17+M18+M19+M20+M21+M22+M23+M24+M25+M26+M27+M28+M29+M30+M31+M32+M33</f>
        <v>0</v>
      </c>
      <c r="N8" s="23" t="n">
        <f aca="false">N9+N10+N11+N12+N13+N14+N15+N16+N17+N18+N19+N20+N21+N22+N23+N24+N25+N26+N27+N28+N29+N30+N31+N32+N33</f>
        <v>0</v>
      </c>
      <c r="O8" s="23" t="n">
        <f aca="false">O9+O10+O11+O12+O13+O14+O15+O16+O17+O18+O19+O20+O21+O22+O23+O24+O25+O26+O27+O28+O29+O30+O31+O32+O33</f>
        <v>0</v>
      </c>
      <c r="P8" s="23" t="n">
        <f aca="false">P9+P10+P11+P12+P13+P14+P15+P16+P17+P18+P19+P20+P21+P22+P23+P24+P25+P26+P27+P28+P29+P30+P31+P32+P33</f>
        <v>0</v>
      </c>
      <c r="Q8" s="23" t="n">
        <f aca="false">Q9+Q10+Q11+Q12+Q13+Q14+Q15+Q16+Q17+Q18+Q19+Q20+Q21+Q22+Q23+Q24+Q25+Q26+Q27+Q28+Q29+Q30+Q31+Q32+Q33</f>
        <v>0</v>
      </c>
      <c r="R8" s="23" t="n">
        <f aca="false">R9+R10+R11+R12+R13+R14+R15+R16+R17+R18+R19+R20+R21+R22+R23+R24+R25+R26+R27+R28+R29+R30+R31+R32+R33</f>
        <v>0</v>
      </c>
      <c r="S8" s="23" t="n">
        <f aca="false">S9+S10+S11+S12+S13+S14+S15+S16+S17+S18+S19+S20+S21+S22+S23+S24+S25+S26+S27+S28+S29+S30+S31+S32+S33</f>
        <v>0</v>
      </c>
      <c r="T8" s="23" t="n">
        <f aca="false">T9+T10+T11+T12+T13+T14+T15+T16+T17+T18+T19+T20+T21+T22+T23+T24+T25+T26+T27+T28+T29+T30+T31+T32+T33</f>
        <v>0</v>
      </c>
      <c r="U8" s="23" t="n">
        <f aca="false">U9+U10+U11+U12+U13+U14+U15+U16+U17+U18+U19+U20+U21+U22+U23+U24+U25+U26+U27+U28+U29+U30+U31+U32+U33</f>
        <v>1085263.98</v>
      </c>
      <c r="V8" s="23" t="n">
        <f aca="false">V9+V10+V11+V12+V13+V14+V15+V16+V17+V18+V19+V20+V21+V22+V23+V24+V25+V26+V27+V28+V29+V30+V31+V32+V33</f>
        <v>0</v>
      </c>
      <c r="W8" s="23" t="n">
        <f aca="false">W9+W10+W11+W12+W13+W14+W15+W16+W17+W18+W19+W20+W21+W22+W23+W24+W25+W26+W27+W28+W29+W30+W31+W32+W33</f>
        <v>1737482.11</v>
      </c>
    </row>
    <row r="9" customFormat="false" ht="12.75" hidden="false" customHeight="false" outlineLevel="0" collapsed="false">
      <c r="A9" s="4" t="s">
        <v>27</v>
      </c>
      <c r="B9" s="8" t="s">
        <v>45</v>
      </c>
      <c r="C9" s="9" t="n">
        <v>2205472.67</v>
      </c>
      <c r="D9" s="9" t="n">
        <v>415224</v>
      </c>
      <c r="E9" s="4" t="n">
        <v>0</v>
      </c>
      <c r="F9" s="9" t="n">
        <v>0</v>
      </c>
      <c r="G9" s="9" t="n">
        <v>697.21</v>
      </c>
      <c r="H9" s="9" t="n">
        <v>1517600</v>
      </c>
      <c r="I9" s="9" t="n">
        <v>0</v>
      </c>
      <c r="J9" s="9" t="n">
        <v>0</v>
      </c>
      <c r="K9" s="9" t="n">
        <v>795.21</v>
      </c>
      <c r="L9" s="9" t="n">
        <v>128200</v>
      </c>
      <c r="M9" s="9" t="n">
        <v>0</v>
      </c>
      <c r="N9" s="9" t="n">
        <v>0</v>
      </c>
      <c r="O9" s="9" t="n">
        <v>0</v>
      </c>
      <c r="P9" s="9" t="n">
        <v>0</v>
      </c>
      <c r="Q9" s="9" t="n">
        <v>0</v>
      </c>
      <c r="R9" s="9" t="n">
        <v>0</v>
      </c>
      <c r="S9" s="9" t="n">
        <v>0</v>
      </c>
      <c r="T9" s="9" t="n">
        <v>0</v>
      </c>
      <c r="U9" s="9" t="n">
        <v>47864.04</v>
      </c>
      <c r="V9" s="9" t="n">
        <v>0</v>
      </c>
      <c r="W9" s="9" t="n">
        <v>96584.63</v>
      </c>
    </row>
    <row r="10" customFormat="false" ht="12.75" hidden="false" customHeight="false" outlineLevel="0" collapsed="false">
      <c r="A10" s="4" t="n">
        <v>2</v>
      </c>
      <c r="B10" s="8" t="s">
        <v>49</v>
      </c>
      <c r="C10" s="9" t="n">
        <f aca="false">H10+J10+L10+U10+W10</f>
        <v>3203438.06</v>
      </c>
      <c r="D10" s="9" t="n">
        <v>0</v>
      </c>
      <c r="E10" s="4" t="n">
        <v>0</v>
      </c>
      <c r="F10" s="9" t="n">
        <v>0</v>
      </c>
      <c r="G10" s="9" t="n">
        <v>585</v>
      </c>
      <c r="H10" s="9" t="n">
        <v>1740983.4</v>
      </c>
      <c r="I10" s="9" t="n">
        <v>135</v>
      </c>
      <c r="J10" s="9" t="n">
        <v>178418.7</v>
      </c>
      <c r="K10" s="9" t="n">
        <v>700</v>
      </c>
      <c r="L10" s="9" t="n">
        <v>1162119</v>
      </c>
      <c r="M10" s="9" t="n">
        <v>0</v>
      </c>
      <c r="N10" s="9" t="n">
        <v>0</v>
      </c>
      <c r="O10" s="9" t="n">
        <v>0</v>
      </c>
      <c r="P10" s="9" t="n">
        <v>0</v>
      </c>
      <c r="Q10" s="9" t="n">
        <v>0</v>
      </c>
      <c r="R10" s="9" t="n">
        <v>0</v>
      </c>
      <c r="S10" s="9" t="n">
        <v>0</v>
      </c>
      <c r="T10" s="9" t="n">
        <v>0</v>
      </c>
      <c r="U10" s="9" t="n">
        <v>51311.67</v>
      </c>
      <c r="V10" s="9" t="n">
        <v>0</v>
      </c>
      <c r="W10" s="9" t="n">
        <v>70605.29</v>
      </c>
    </row>
    <row r="11" customFormat="false" ht="12.75" hidden="false" customHeight="false" outlineLevel="0" collapsed="false">
      <c r="A11" s="4" t="n">
        <v>3</v>
      </c>
      <c r="B11" s="8" t="s">
        <v>50</v>
      </c>
      <c r="C11" s="9" t="n">
        <f aca="false">J11+U11++W11</f>
        <v>254401.37</v>
      </c>
      <c r="D11" s="9" t="n">
        <v>0</v>
      </c>
      <c r="E11" s="4" t="n">
        <v>0</v>
      </c>
      <c r="F11" s="9" t="n">
        <v>0</v>
      </c>
      <c r="G11" s="9" t="n">
        <v>0</v>
      </c>
      <c r="H11" s="9" t="n">
        <v>0</v>
      </c>
      <c r="I11" s="9" t="n">
        <v>144.6</v>
      </c>
      <c r="J11" s="9" t="n">
        <v>191106.25</v>
      </c>
      <c r="K11" s="9" t="n">
        <v>0</v>
      </c>
      <c r="L11" s="9" t="n">
        <v>0</v>
      </c>
      <c r="M11" s="9" t="n">
        <v>0</v>
      </c>
      <c r="N11" s="9" t="n">
        <v>0</v>
      </c>
      <c r="O11" s="9" t="n">
        <v>0</v>
      </c>
      <c r="P11" s="9" t="n">
        <v>0</v>
      </c>
      <c r="Q11" s="9" t="n">
        <v>0</v>
      </c>
      <c r="R11" s="9" t="n">
        <v>0</v>
      </c>
      <c r="S11" s="9" t="n">
        <v>0</v>
      </c>
      <c r="T11" s="9" t="n">
        <v>0</v>
      </c>
      <c r="U11" s="9" t="n">
        <v>50619.24</v>
      </c>
      <c r="V11" s="9" t="n">
        <v>0</v>
      </c>
      <c r="W11" s="9" t="n">
        <v>12675.88</v>
      </c>
    </row>
    <row r="12" customFormat="false" ht="12.75" hidden="false" customHeight="false" outlineLevel="0" collapsed="false">
      <c r="A12" s="4" t="n">
        <v>4</v>
      </c>
      <c r="B12" s="8" t="s">
        <v>52</v>
      </c>
      <c r="C12" s="9" t="n">
        <f aca="false">J12+U12+W12</f>
        <v>228172.19</v>
      </c>
      <c r="D12" s="9" t="n">
        <v>0</v>
      </c>
      <c r="E12" s="4" t="n">
        <v>0</v>
      </c>
      <c r="F12" s="9" t="n">
        <v>0</v>
      </c>
      <c r="G12" s="9" t="n">
        <v>0</v>
      </c>
      <c r="H12" s="9" t="n">
        <v>0</v>
      </c>
      <c r="I12" s="9" t="n">
        <v>122.5</v>
      </c>
      <c r="J12" s="9" t="n">
        <v>161898.45</v>
      </c>
      <c r="K12" s="9" t="n">
        <v>0</v>
      </c>
      <c r="L12" s="9" t="n">
        <v>0</v>
      </c>
      <c r="M12" s="9" t="n">
        <v>0</v>
      </c>
      <c r="N12" s="9" t="n">
        <v>0</v>
      </c>
      <c r="O12" s="9" t="n">
        <v>0</v>
      </c>
      <c r="P12" s="9" t="n">
        <v>0</v>
      </c>
      <c r="Q12" s="9" t="n">
        <v>0</v>
      </c>
      <c r="R12" s="9" t="n">
        <v>0</v>
      </c>
      <c r="S12" s="9" t="n">
        <v>0</v>
      </c>
      <c r="T12" s="9" t="n">
        <v>0</v>
      </c>
      <c r="U12" s="9" t="n">
        <v>53651.62</v>
      </c>
      <c r="V12" s="9" t="n">
        <v>0</v>
      </c>
      <c r="W12" s="9" t="n">
        <v>12622.12</v>
      </c>
    </row>
    <row r="13" customFormat="false" ht="12.75" hidden="false" customHeight="false" outlineLevel="0" collapsed="false">
      <c r="A13" s="4" t="n">
        <v>5</v>
      </c>
      <c r="B13" s="8" t="s">
        <v>54</v>
      </c>
      <c r="C13" s="9" t="n">
        <f aca="false">J13+U13+W13</f>
        <v>232654.86</v>
      </c>
      <c r="D13" s="9" t="n">
        <v>0</v>
      </c>
      <c r="E13" s="4" t="n">
        <v>0</v>
      </c>
      <c r="F13" s="9" t="n">
        <v>0</v>
      </c>
      <c r="G13" s="9" t="n">
        <v>0</v>
      </c>
      <c r="H13" s="9" t="n">
        <v>0</v>
      </c>
      <c r="I13" s="9" t="n">
        <v>128.6</v>
      </c>
      <c r="J13" s="9" t="n">
        <v>169960.33</v>
      </c>
      <c r="K13" s="9" t="n">
        <v>0</v>
      </c>
      <c r="L13" s="9" t="n">
        <v>0</v>
      </c>
      <c r="M13" s="9" t="n">
        <v>0</v>
      </c>
      <c r="N13" s="9" t="n">
        <v>0</v>
      </c>
      <c r="O13" s="9" t="n">
        <v>0</v>
      </c>
      <c r="P13" s="9" t="n">
        <v>0</v>
      </c>
      <c r="Q13" s="9" t="n">
        <v>0</v>
      </c>
      <c r="R13" s="9" t="n">
        <v>0</v>
      </c>
      <c r="S13" s="9" t="n">
        <v>0</v>
      </c>
      <c r="T13" s="9" t="n">
        <v>0</v>
      </c>
      <c r="U13" s="9" t="n">
        <v>50468.02</v>
      </c>
      <c r="V13" s="9" t="n">
        <v>0</v>
      </c>
      <c r="W13" s="9" t="n">
        <v>12226.51</v>
      </c>
    </row>
    <row r="14" customFormat="false" ht="12.75" hidden="false" customHeight="false" outlineLevel="0" collapsed="false">
      <c r="A14" s="4" t="n">
        <v>6</v>
      </c>
      <c r="B14" s="8" t="s">
        <v>55</v>
      </c>
      <c r="C14" s="9" t="n">
        <f aca="false">J14+U14+W14</f>
        <v>454168.05</v>
      </c>
      <c r="D14" s="9" t="n">
        <v>0</v>
      </c>
      <c r="E14" s="4" t="n">
        <v>0</v>
      </c>
      <c r="F14" s="9" t="n">
        <v>0</v>
      </c>
      <c r="G14" s="9" t="n">
        <v>0</v>
      </c>
      <c r="H14" s="9" t="n">
        <v>0</v>
      </c>
      <c r="I14" s="9" t="n">
        <v>0</v>
      </c>
      <c r="J14" s="9" t="n">
        <v>376926.42</v>
      </c>
      <c r="K14" s="9" t="n">
        <v>0</v>
      </c>
      <c r="L14" s="9" t="n">
        <v>0</v>
      </c>
      <c r="M14" s="9" t="n">
        <v>0</v>
      </c>
      <c r="N14" s="9" t="n">
        <v>0</v>
      </c>
      <c r="O14" s="9" t="n">
        <v>0</v>
      </c>
      <c r="P14" s="9" t="n">
        <v>0</v>
      </c>
      <c r="Q14" s="9" t="n">
        <v>0</v>
      </c>
      <c r="R14" s="9" t="n">
        <v>0</v>
      </c>
      <c r="S14" s="9" t="n">
        <v>0</v>
      </c>
      <c r="T14" s="9" t="n">
        <v>0</v>
      </c>
      <c r="U14" s="9" t="n">
        <v>59326.39</v>
      </c>
      <c r="V14" s="9" t="n">
        <v>0</v>
      </c>
      <c r="W14" s="9" t="n">
        <v>17915.24</v>
      </c>
    </row>
    <row r="15" customFormat="false" ht="12.75" hidden="false" customHeight="false" outlineLevel="0" collapsed="false">
      <c r="A15" s="4" t="n">
        <v>7</v>
      </c>
      <c r="B15" s="8" t="s">
        <v>56</v>
      </c>
      <c r="C15" s="9" t="n">
        <f aca="false">J15+U15+W15</f>
        <v>256695.73</v>
      </c>
      <c r="D15" s="9" t="n">
        <v>0</v>
      </c>
      <c r="E15" s="4" t="n">
        <v>0</v>
      </c>
      <c r="F15" s="9" t="n">
        <v>0</v>
      </c>
      <c r="G15" s="9" t="n">
        <v>0</v>
      </c>
      <c r="H15" s="9" t="n">
        <v>0</v>
      </c>
      <c r="I15" s="9" t="n">
        <v>0</v>
      </c>
      <c r="J15" s="9" t="n">
        <v>213038.77</v>
      </c>
      <c r="K15" s="9" t="n">
        <v>0</v>
      </c>
      <c r="L15" s="9" t="n">
        <v>0</v>
      </c>
      <c r="M15" s="9" t="n">
        <v>0</v>
      </c>
      <c r="N15" s="9" t="n">
        <v>0</v>
      </c>
      <c r="O15" s="9" t="n">
        <v>0</v>
      </c>
      <c r="P15" s="9" t="n">
        <v>0</v>
      </c>
      <c r="Q15" s="9" t="n">
        <v>0</v>
      </c>
      <c r="R15" s="9" t="n">
        <v>0</v>
      </c>
      <c r="S15" s="9" t="n">
        <v>0</v>
      </c>
      <c r="T15" s="9" t="n">
        <v>0</v>
      </c>
      <c r="U15" s="9" t="n">
        <v>33531.27</v>
      </c>
      <c r="V15" s="9" t="n">
        <v>0</v>
      </c>
      <c r="W15" s="9" t="n">
        <v>10125.69</v>
      </c>
    </row>
    <row r="16" customFormat="false" ht="12.75" hidden="false" customHeight="false" outlineLevel="0" collapsed="false">
      <c r="A16" s="4" t="n">
        <v>8</v>
      </c>
      <c r="B16" s="8" t="s">
        <v>57</v>
      </c>
      <c r="C16" s="9" t="n">
        <f aca="false">J16+U16+W16</f>
        <v>443505.39</v>
      </c>
      <c r="D16" s="9" t="n">
        <v>0</v>
      </c>
      <c r="E16" s="4" t="n">
        <v>0</v>
      </c>
      <c r="F16" s="9" t="n">
        <v>0</v>
      </c>
      <c r="G16" s="9" t="n">
        <v>0</v>
      </c>
      <c r="H16" s="9" t="n">
        <v>0</v>
      </c>
      <c r="I16" s="9" t="n">
        <v>0</v>
      </c>
      <c r="J16" s="9" t="n">
        <v>368077.19</v>
      </c>
      <c r="K16" s="9" t="n">
        <v>0</v>
      </c>
      <c r="L16" s="9" t="n">
        <v>0</v>
      </c>
      <c r="M16" s="9" t="n">
        <v>0</v>
      </c>
      <c r="N16" s="9" t="n">
        <v>0</v>
      </c>
      <c r="O16" s="9" t="n">
        <v>0</v>
      </c>
      <c r="P16" s="9" t="n">
        <v>0</v>
      </c>
      <c r="Q16" s="9" t="n">
        <v>0</v>
      </c>
      <c r="R16" s="9" t="n">
        <v>0</v>
      </c>
      <c r="S16" s="9" t="n">
        <v>0</v>
      </c>
      <c r="T16" s="9" t="n">
        <v>0</v>
      </c>
      <c r="U16" s="9" t="n">
        <v>57933.56</v>
      </c>
      <c r="V16" s="9" t="n">
        <v>0</v>
      </c>
      <c r="W16" s="9" t="n">
        <v>17494.64</v>
      </c>
    </row>
    <row r="17" customFormat="false" ht="12.75" hidden="false" customHeight="false" outlineLevel="0" collapsed="false">
      <c r="A17" s="4" t="n">
        <v>9</v>
      </c>
      <c r="B17" s="8" t="s">
        <v>58</v>
      </c>
      <c r="C17" s="9" t="n">
        <f aca="false">J17+U17+W17</f>
        <v>255172.5</v>
      </c>
      <c r="D17" s="9" t="n">
        <v>0</v>
      </c>
      <c r="E17" s="4" t="n">
        <v>0</v>
      </c>
      <c r="F17" s="9" t="n">
        <v>0</v>
      </c>
      <c r="G17" s="9" t="n">
        <v>0</v>
      </c>
      <c r="H17" s="9" t="n">
        <v>0</v>
      </c>
      <c r="I17" s="9" t="n">
        <v>0</v>
      </c>
      <c r="J17" s="9" t="n">
        <v>211774.6</v>
      </c>
      <c r="K17" s="9" t="n">
        <v>0</v>
      </c>
      <c r="L17" s="9" t="n">
        <v>0</v>
      </c>
      <c r="M17" s="9" t="n">
        <v>0</v>
      </c>
      <c r="N17" s="9" t="n">
        <v>0</v>
      </c>
      <c r="O17" s="9" t="n">
        <v>0</v>
      </c>
      <c r="P17" s="9" t="n">
        <v>0</v>
      </c>
      <c r="Q17" s="9" t="n">
        <v>0</v>
      </c>
      <c r="R17" s="9" t="n">
        <v>0</v>
      </c>
      <c r="S17" s="9" t="n">
        <v>0</v>
      </c>
      <c r="T17" s="9" t="n">
        <v>0</v>
      </c>
      <c r="U17" s="9" t="n">
        <v>33332.29</v>
      </c>
      <c r="V17" s="9" t="n">
        <v>0</v>
      </c>
      <c r="W17" s="9" t="n">
        <v>10065.61</v>
      </c>
    </row>
    <row r="18" customFormat="false" ht="12.75" hidden="false" customHeight="false" outlineLevel="0" collapsed="false">
      <c r="A18" s="4" t="n">
        <v>10</v>
      </c>
      <c r="B18" s="8" t="s">
        <v>59</v>
      </c>
      <c r="C18" s="9" t="n">
        <v>7089316.84</v>
      </c>
      <c r="D18" s="9" t="n">
        <v>3241266.76</v>
      </c>
      <c r="E18" s="4" t="n">
        <v>0</v>
      </c>
      <c r="F18" s="9" t="n">
        <v>0</v>
      </c>
      <c r="G18" s="9" t="n">
        <v>643</v>
      </c>
      <c r="H18" s="9" t="n">
        <v>1913593.72</v>
      </c>
      <c r="I18" s="9" t="n">
        <v>0</v>
      </c>
      <c r="J18" s="9" t="n">
        <v>381831.42</v>
      </c>
      <c r="K18" s="9" t="n">
        <v>816</v>
      </c>
      <c r="L18" s="9" t="n">
        <v>1354698.72</v>
      </c>
      <c r="M18" s="9" t="n">
        <v>0</v>
      </c>
      <c r="N18" s="9" t="n">
        <v>0</v>
      </c>
      <c r="O18" s="9" t="n">
        <v>0</v>
      </c>
      <c r="P18" s="9" t="n">
        <v>0</v>
      </c>
      <c r="Q18" s="9" t="n">
        <v>0</v>
      </c>
      <c r="R18" s="9" t="n">
        <v>0</v>
      </c>
      <c r="S18" s="9" t="n">
        <v>0</v>
      </c>
      <c r="T18" s="9" t="n">
        <v>0</v>
      </c>
      <c r="U18" s="9" t="n">
        <v>60098.41</v>
      </c>
      <c r="V18" s="9" t="n">
        <v>0</v>
      </c>
      <c r="W18" s="9" t="n">
        <v>137827.81</v>
      </c>
    </row>
    <row r="19" customFormat="false" ht="12.75" hidden="false" customHeight="false" outlineLevel="0" collapsed="false">
      <c r="A19" s="4" t="n">
        <v>11</v>
      </c>
      <c r="B19" s="8" t="s">
        <v>60</v>
      </c>
      <c r="C19" s="9" t="n">
        <v>4982550.05</v>
      </c>
      <c r="D19" s="9" t="n">
        <v>1978413.26</v>
      </c>
      <c r="E19" s="4" t="n">
        <v>0</v>
      </c>
      <c r="F19" s="9" t="n">
        <v>0</v>
      </c>
      <c r="G19" s="9" t="n">
        <v>0</v>
      </c>
      <c r="H19" s="9" t="n">
        <v>1912140.44</v>
      </c>
      <c r="I19" s="9" t="n">
        <v>0</v>
      </c>
      <c r="J19" s="9" t="n">
        <v>233063.3</v>
      </c>
      <c r="K19" s="9" t="n">
        <v>0</v>
      </c>
      <c r="L19" s="9" t="n">
        <v>725272.24</v>
      </c>
      <c r="M19" s="9" t="n">
        <v>0</v>
      </c>
      <c r="N19" s="9" t="n">
        <v>0</v>
      </c>
      <c r="O19" s="9" t="n">
        <v>0</v>
      </c>
      <c r="P19" s="9" t="n">
        <v>0</v>
      </c>
      <c r="Q19" s="9" t="n">
        <v>0</v>
      </c>
      <c r="R19" s="9" t="n">
        <v>0</v>
      </c>
      <c r="S19" s="9" t="n">
        <v>0</v>
      </c>
      <c r="T19" s="9" t="n">
        <v>0</v>
      </c>
      <c r="U19" s="9" t="n">
        <v>36683.03</v>
      </c>
      <c r="V19" s="9" t="n">
        <v>0</v>
      </c>
      <c r="W19" s="9" t="n">
        <v>96977.78</v>
      </c>
    </row>
    <row r="20" customFormat="false" ht="12.75" hidden="false" customHeight="false" outlineLevel="0" collapsed="false">
      <c r="A20" s="4" t="n">
        <v>12</v>
      </c>
      <c r="B20" s="8" t="s">
        <v>62</v>
      </c>
      <c r="C20" s="9" t="n">
        <v>5310107.58</v>
      </c>
      <c r="D20" s="9" t="n">
        <v>2108476</v>
      </c>
      <c r="E20" s="4" t="n">
        <v>0</v>
      </c>
      <c r="F20" s="9" t="n">
        <v>0</v>
      </c>
      <c r="G20" s="9" t="n">
        <v>0</v>
      </c>
      <c r="H20" s="9" t="n">
        <v>2037846.35</v>
      </c>
      <c r="I20" s="9" t="n">
        <v>0</v>
      </c>
      <c r="J20" s="9" t="n">
        <v>248385.1</v>
      </c>
      <c r="K20" s="9" t="n">
        <v>0</v>
      </c>
      <c r="L20" s="9" t="n">
        <v>772952.32</v>
      </c>
      <c r="M20" s="9" t="n">
        <v>0</v>
      </c>
      <c r="N20" s="9" t="n">
        <v>0</v>
      </c>
      <c r="O20" s="9" t="n">
        <v>0</v>
      </c>
      <c r="P20" s="9" t="n">
        <v>0</v>
      </c>
      <c r="Q20" s="9" t="n">
        <v>0</v>
      </c>
      <c r="R20" s="9" t="n">
        <v>0</v>
      </c>
      <c r="S20" s="9" t="n">
        <v>0</v>
      </c>
      <c r="T20" s="9" t="n">
        <v>0</v>
      </c>
      <c r="U20" s="9" t="n">
        <v>39094.61</v>
      </c>
      <c r="V20" s="9" t="n">
        <v>0</v>
      </c>
      <c r="W20" s="9" t="n">
        <v>103353.2</v>
      </c>
    </row>
    <row r="21" customFormat="false" ht="12.75" hidden="false" customHeight="false" outlineLevel="0" collapsed="false">
      <c r="A21" s="4" t="n">
        <v>13</v>
      </c>
      <c r="B21" s="8" t="s">
        <v>63</v>
      </c>
      <c r="C21" s="9" t="n">
        <v>3665833.65</v>
      </c>
      <c r="D21" s="9" t="n">
        <v>1455586.76</v>
      </c>
      <c r="E21" s="4" t="n">
        <v>0</v>
      </c>
      <c r="F21" s="9" t="n">
        <v>0</v>
      </c>
      <c r="G21" s="9" t="n">
        <v>0</v>
      </c>
      <c r="H21" s="9" t="n">
        <v>1406827.56</v>
      </c>
      <c r="I21" s="9" t="n">
        <v>0</v>
      </c>
      <c r="J21" s="9" t="n">
        <v>171472.7</v>
      </c>
      <c r="K21" s="9" t="n">
        <v>0</v>
      </c>
      <c r="L21" s="9" t="n">
        <v>533607.76</v>
      </c>
      <c r="M21" s="9" t="n">
        <v>0</v>
      </c>
      <c r="N21" s="9" t="n">
        <v>0</v>
      </c>
      <c r="O21" s="9" t="n">
        <v>0</v>
      </c>
      <c r="P21" s="9" t="n">
        <v>0</v>
      </c>
      <c r="Q21" s="9" t="n">
        <v>0</v>
      </c>
      <c r="R21" s="9" t="n">
        <v>0</v>
      </c>
      <c r="S21" s="9" t="n">
        <v>0</v>
      </c>
      <c r="T21" s="9" t="n">
        <v>0</v>
      </c>
      <c r="U21" s="9" t="n">
        <v>26988.97</v>
      </c>
      <c r="V21" s="9" t="n">
        <v>0</v>
      </c>
      <c r="W21" s="9" t="n">
        <v>71349.9</v>
      </c>
    </row>
    <row r="22" customFormat="false" ht="12.75" hidden="false" customHeight="false" outlineLevel="0" collapsed="false">
      <c r="A22" s="4" t="n">
        <v>14</v>
      </c>
      <c r="B22" s="8" t="s">
        <v>64</v>
      </c>
      <c r="C22" s="9" t="n">
        <v>3681458.95</v>
      </c>
      <c r="D22" s="9" t="n">
        <v>1432407.26</v>
      </c>
      <c r="E22" s="4" t="n">
        <v>0</v>
      </c>
      <c r="F22" s="9" t="n">
        <v>0</v>
      </c>
      <c r="G22" s="9" t="n">
        <v>0</v>
      </c>
      <c r="H22" s="9" t="n">
        <v>1384424.53</v>
      </c>
      <c r="I22" s="9" t="n">
        <v>0</v>
      </c>
      <c r="J22" s="9" t="n">
        <v>168742.08</v>
      </c>
      <c r="K22" s="9" t="n">
        <v>360</v>
      </c>
      <c r="L22" s="9" t="n">
        <v>597661.2</v>
      </c>
      <c r="M22" s="9" t="n">
        <v>0</v>
      </c>
      <c r="N22" s="9" t="n">
        <v>0</v>
      </c>
      <c r="O22" s="9" t="n">
        <v>0</v>
      </c>
      <c r="P22" s="9" t="n">
        <v>0</v>
      </c>
      <c r="Q22" s="9" t="n">
        <v>0</v>
      </c>
      <c r="R22" s="9" t="n">
        <v>0</v>
      </c>
      <c r="S22" s="9" t="n">
        <v>0</v>
      </c>
      <c r="T22" s="9" t="n">
        <v>0</v>
      </c>
      <c r="U22" s="9" t="n">
        <v>26559.18</v>
      </c>
      <c r="V22" s="9" t="n">
        <v>0</v>
      </c>
      <c r="W22" s="9" t="n">
        <v>71664.7</v>
      </c>
    </row>
    <row r="23" customFormat="false" ht="12.75" hidden="false" customHeight="false" outlineLevel="0" collapsed="false">
      <c r="A23" s="4" t="n">
        <v>15</v>
      </c>
      <c r="B23" s="8" t="s">
        <v>65</v>
      </c>
      <c r="C23" s="9" t="n">
        <v>525714.71</v>
      </c>
      <c r="D23" s="9" t="n">
        <v>0</v>
      </c>
      <c r="E23" s="4" t="n">
        <v>0</v>
      </c>
      <c r="F23" s="9" t="n">
        <v>0</v>
      </c>
      <c r="G23" s="9" t="n">
        <v>0</v>
      </c>
      <c r="H23" s="9" t="n">
        <v>0</v>
      </c>
      <c r="I23" s="9" t="n">
        <v>0</v>
      </c>
      <c r="J23" s="9" t="n">
        <v>446506.61</v>
      </c>
      <c r="K23" s="9" t="n">
        <v>0</v>
      </c>
      <c r="L23" s="9" t="n">
        <v>0</v>
      </c>
      <c r="M23" s="9" t="n">
        <v>0</v>
      </c>
      <c r="N23" s="9" t="n">
        <v>0</v>
      </c>
      <c r="O23" s="9" t="n">
        <v>0</v>
      </c>
      <c r="P23" s="9" t="n">
        <v>0</v>
      </c>
      <c r="Q23" s="9" t="n">
        <v>0</v>
      </c>
      <c r="R23" s="9" t="n">
        <v>0</v>
      </c>
      <c r="S23" s="9" t="n">
        <v>0</v>
      </c>
      <c r="T23" s="9" t="n">
        <v>0</v>
      </c>
      <c r="U23" s="9" t="n">
        <v>70277.97</v>
      </c>
      <c r="V23" s="9" t="n">
        <v>0</v>
      </c>
      <c r="W23" s="9" t="n">
        <v>8930.13</v>
      </c>
    </row>
    <row r="24" customFormat="false" ht="12.75" hidden="false" customHeight="false" outlineLevel="0" collapsed="false">
      <c r="A24" s="4" t="n">
        <v>16</v>
      </c>
      <c r="B24" s="8" t="s">
        <v>67</v>
      </c>
      <c r="C24" s="9" t="n">
        <v>5627935.67</v>
      </c>
      <c r="D24" s="9" t="n">
        <v>2234675.49</v>
      </c>
      <c r="E24" s="4" t="n">
        <v>0</v>
      </c>
      <c r="F24" s="9" t="n">
        <v>0</v>
      </c>
      <c r="G24" s="9" t="n">
        <v>0</v>
      </c>
      <c r="H24" s="9" t="n">
        <v>2159818.43</v>
      </c>
      <c r="I24" s="9" t="n">
        <v>0</v>
      </c>
      <c r="J24" s="9" t="n">
        <v>263251.8</v>
      </c>
      <c r="K24" s="9" t="n">
        <v>0</v>
      </c>
      <c r="L24" s="9" t="n">
        <v>819216.16</v>
      </c>
      <c r="M24" s="9" t="n">
        <v>0</v>
      </c>
      <c r="N24" s="9" t="n">
        <v>0</v>
      </c>
      <c r="O24" s="9" t="n">
        <v>0</v>
      </c>
      <c r="P24" s="9" t="n">
        <v>0</v>
      </c>
      <c r="Q24" s="9" t="n">
        <v>0</v>
      </c>
      <c r="R24" s="9" t="n">
        <v>0</v>
      </c>
      <c r="S24" s="9" t="n">
        <v>0</v>
      </c>
      <c r="T24" s="9" t="n">
        <v>0</v>
      </c>
      <c r="U24" s="9" t="n">
        <v>41434.55</v>
      </c>
      <c r="V24" s="9" t="n">
        <v>0</v>
      </c>
      <c r="W24" s="9" t="n">
        <v>109539.24</v>
      </c>
    </row>
    <row r="25" customFormat="false" ht="12.75" hidden="false" customHeight="false" outlineLevel="0" collapsed="false">
      <c r="A25" s="4" t="n">
        <v>17</v>
      </c>
      <c r="B25" s="8" t="s">
        <v>68</v>
      </c>
      <c r="C25" s="9" t="n">
        <v>5570640.15</v>
      </c>
      <c r="D25" s="9" t="n">
        <v>2211925.26</v>
      </c>
      <c r="E25" s="4" t="n">
        <v>0</v>
      </c>
      <c r="F25" s="9" t="n">
        <v>0</v>
      </c>
      <c r="G25" s="9" t="n">
        <v>0</v>
      </c>
      <c r="H25" s="9" t="n">
        <v>2137830.26</v>
      </c>
      <c r="I25" s="9" t="n">
        <v>0</v>
      </c>
      <c r="J25" s="9" t="n">
        <v>260571.75</v>
      </c>
      <c r="K25" s="9" t="n">
        <v>0</v>
      </c>
      <c r="L25" s="9" t="n">
        <v>810876.08</v>
      </c>
      <c r="M25" s="9" t="n">
        <v>0</v>
      </c>
      <c r="N25" s="9" t="n">
        <v>0</v>
      </c>
      <c r="O25" s="9" t="n">
        <v>0</v>
      </c>
      <c r="P25" s="9" t="n">
        <v>0</v>
      </c>
      <c r="Q25" s="9" t="n">
        <v>0</v>
      </c>
      <c r="R25" s="9" t="n">
        <v>0</v>
      </c>
      <c r="S25" s="9" t="n">
        <v>0</v>
      </c>
      <c r="T25" s="9" t="n">
        <v>0</v>
      </c>
      <c r="U25" s="9" t="n">
        <v>41012.73</v>
      </c>
      <c r="V25" s="9" t="n">
        <v>0</v>
      </c>
      <c r="W25" s="9" t="n">
        <v>108424.07</v>
      </c>
    </row>
    <row r="26" customFormat="false" ht="12.75" hidden="false" customHeight="false" outlineLevel="0" collapsed="false">
      <c r="A26" s="4" t="n">
        <v>18</v>
      </c>
      <c r="B26" s="8" t="s">
        <v>69</v>
      </c>
      <c r="C26" s="9" t="n">
        <v>3685292.5</v>
      </c>
      <c r="D26" s="9" t="n">
        <v>1463313.26</v>
      </c>
      <c r="E26" s="4" t="n">
        <v>0</v>
      </c>
      <c r="F26" s="9" t="n">
        <v>0</v>
      </c>
      <c r="G26" s="9" t="n">
        <v>0</v>
      </c>
      <c r="H26" s="9" t="n">
        <v>1414295.24</v>
      </c>
      <c r="I26" s="9" t="n">
        <v>0</v>
      </c>
      <c r="J26" s="9" t="n">
        <v>172382.9</v>
      </c>
      <c r="K26" s="9" t="n">
        <v>0</v>
      </c>
      <c r="L26" s="9" t="n">
        <v>536440.24</v>
      </c>
      <c r="M26" s="9" t="n">
        <v>0</v>
      </c>
      <c r="N26" s="9" t="n">
        <v>0</v>
      </c>
      <c r="O26" s="9" t="n">
        <v>0</v>
      </c>
      <c r="P26" s="9" t="n">
        <v>0</v>
      </c>
      <c r="Q26" s="9" t="n">
        <v>0</v>
      </c>
      <c r="R26" s="9" t="n">
        <v>0</v>
      </c>
      <c r="S26" s="9" t="n">
        <v>0</v>
      </c>
      <c r="T26" s="9" t="n">
        <v>0</v>
      </c>
      <c r="U26" s="9" t="n">
        <v>27132.23</v>
      </c>
      <c r="V26" s="9" t="n">
        <v>0</v>
      </c>
      <c r="W26" s="9" t="n">
        <v>71728.63</v>
      </c>
    </row>
    <row r="27" customFormat="false" ht="12.75" hidden="false" customHeight="false" outlineLevel="0" collapsed="false">
      <c r="A27" s="4" t="n">
        <v>19</v>
      </c>
      <c r="B27" s="8" t="s">
        <v>70</v>
      </c>
      <c r="C27" s="9" t="n">
        <v>6600878.83</v>
      </c>
      <c r="D27" s="9" t="n">
        <v>2621000.49</v>
      </c>
      <c r="E27" s="4" t="n">
        <v>0</v>
      </c>
      <c r="F27" s="9" t="n">
        <v>0</v>
      </c>
      <c r="G27" s="9" t="n">
        <v>0</v>
      </c>
      <c r="H27" s="9" t="n">
        <v>2533202.33</v>
      </c>
      <c r="I27" s="9" t="n">
        <v>0</v>
      </c>
      <c r="J27" s="9" t="n">
        <v>308762.1</v>
      </c>
      <c r="K27" s="9" t="n">
        <v>0</v>
      </c>
      <c r="L27" s="9" t="n">
        <v>960840.16</v>
      </c>
      <c r="M27" s="9" t="n">
        <v>0</v>
      </c>
      <c r="N27" s="9" t="n">
        <v>0</v>
      </c>
      <c r="O27" s="9" t="n">
        <v>0</v>
      </c>
      <c r="P27" s="9" t="n">
        <v>0</v>
      </c>
      <c r="Q27" s="9" t="n">
        <v>0</v>
      </c>
      <c r="R27" s="9" t="n">
        <v>0</v>
      </c>
      <c r="S27" s="9" t="n">
        <v>0</v>
      </c>
      <c r="T27" s="9" t="n">
        <v>0</v>
      </c>
      <c r="U27" s="9" t="n">
        <v>48597.65</v>
      </c>
      <c r="V27" s="9" t="n">
        <v>0</v>
      </c>
      <c r="W27" s="9" t="n">
        <v>128476.1</v>
      </c>
    </row>
    <row r="28" customFormat="false" ht="12.75" hidden="false" customHeight="false" outlineLevel="0" collapsed="false">
      <c r="A28" s="4" t="n">
        <v>20</v>
      </c>
      <c r="B28" s="8" t="s">
        <v>71</v>
      </c>
      <c r="C28" s="9" t="n">
        <v>3230171.31</v>
      </c>
      <c r="D28" s="9" t="n">
        <v>1282599</v>
      </c>
      <c r="E28" s="4" t="n">
        <v>0</v>
      </c>
      <c r="F28" s="9" t="n">
        <v>0</v>
      </c>
      <c r="G28" s="9" t="n">
        <v>0</v>
      </c>
      <c r="H28" s="9" t="n">
        <v>1239634.55</v>
      </c>
      <c r="I28" s="9" t="n">
        <v>0</v>
      </c>
      <c r="J28" s="9" t="n">
        <v>151094.2</v>
      </c>
      <c r="K28" s="9" t="n">
        <v>0</v>
      </c>
      <c r="L28" s="9" t="n">
        <v>470191.68</v>
      </c>
      <c r="M28" s="9" t="n">
        <v>0</v>
      </c>
      <c r="N28" s="9" t="n">
        <v>0</v>
      </c>
      <c r="O28" s="9" t="n">
        <v>0</v>
      </c>
      <c r="P28" s="9" t="n">
        <v>0</v>
      </c>
      <c r="Q28" s="9" t="n">
        <v>0</v>
      </c>
      <c r="R28" s="9" t="n">
        <v>0</v>
      </c>
      <c r="S28" s="9" t="n">
        <v>0</v>
      </c>
      <c r="T28" s="9" t="n">
        <v>0</v>
      </c>
      <c r="U28" s="9" t="n">
        <v>23781.49</v>
      </c>
      <c r="V28" s="9" t="n">
        <v>0</v>
      </c>
      <c r="W28" s="9" t="n">
        <v>62870.39</v>
      </c>
    </row>
    <row r="29" customFormat="false" ht="12.75" hidden="false" customHeight="false" outlineLevel="0" collapsed="false">
      <c r="A29" s="4" t="n">
        <v>21</v>
      </c>
      <c r="B29" s="8" t="s">
        <v>72</v>
      </c>
      <c r="C29" s="9" t="n">
        <v>3345843.47</v>
      </c>
      <c r="D29" s="9" t="n">
        <v>1328528.77</v>
      </c>
      <c r="E29" s="4" t="n">
        <v>0</v>
      </c>
      <c r="F29" s="9" t="n">
        <v>0</v>
      </c>
      <c r="G29" s="9" t="n">
        <v>0</v>
      </c>
      <c r="H29" s="9" t="n">
        <v>1284025.75</v>
      </c>
      <c r="I29" s="9" t="n">
        <v>0</v>
      </c>
      <c r="J29" s="9" t="n">
        <v>156504.87</v>
      </c>
      <c r="K29" s="9" t="n">
        <v>0</v>
      </c>
      <c r="L29" s="9" t="n">
        <v>487029.2</v>
      </c>
      <c r="M29" s="9" t="n">
        <v>0</v>
      </c>
      <c r="N29" s="9" t="n">
        <v>0</v>
      </c>
      <c r="O29" s="9" t="n">
        <v>0</v>
      </c>
      <c r="P29" s="9" t="n">
        <v>0</v>
      </c>
      <c r="Q29" s="9" t="n">
        <v>0</v>
      </c>
      <c r="R29" s="9" t="n">
        <v>0</v>
      </c>
      <c r="S29" s="9" t="n">
        <v>0</v>
      </c>
      <c r="T29" s="9" t="n">
        <v>0</v>
      </c>
      <c r="U29" s="9" t="n">
        <v>24633.11</v>
      </c>
      <c r="V29" s="9" t="n">
        <v>0</v>
      </c>
      <c r="W29" s="9" t="n">
        <v>65121.77</v>
      </c>
    </row>
    <row r="30" customFormat="false" ht="12.75" hidden="false" customHeight="false" outlineLevel="0" collapsed="false">
      <c r="A30" s="4" t="n">
        <v>22</v>
      </c>
      <c r="B30" s="8" t="s">
        <v>74</v>
      </c>
      <c r="C30" s="9" t="n">
        <v>5676582.85</v>
      </c>
      <c r="D30" s="9" t="n">
        <v>2253991.76</v>
      </c>
      <c r="E30" s="4" t="n">
        <v>0</v>
      </c>
      <c r="F30" s="9" t="n">
        <v>0</v>
      </c>
      <c r="G30" s="9" t="n">
        <v>0</v>
      </c>
      <c r="H30" s="9" t="n">
        <v>2178487.62</v>
      </c>
      <c r="I30" s="9" t="n">
        <v>0</v>
      </c>
      <c r="J30" s="9" t="n">
        <v>265527.32</v>
      </c>
      <c r="K30" s="9" t="n">
        <v>0</v>
      </c>
      <c r="L30" s="9" t="n">
        <v>826297.36</v>
      </c>
      <c r="M30" s="9" t="n">
        <v>0</v>
      </c>
      <c r="N30" s="9" t="n">
        <v>0</v>
      </c>
      <c r="O30" s="9" t="n">
        <v>0</v>
      </c>
      <c r="P30" s="9" t="n">
        <v>0</v>
      </c>
      <c r="Q30" s="9" t="n">
        <v>0</v>
      </c>
      <c r="R30" s="9" t="n">
        <v>0</v>
      </c>
      <c r="S30" s="9" t="n">
        <v>0</v>
      </c>
      <c r="T30" s="9" t="n">
        <v>0</v>
      </c>
      <c r="U30" s="9" t="n">
        <v>41792.71</v>
      </c>
      <c r="V30" s="9" t="n">
        <v>0</v>
      </c>
      <c r="W30" s="9" t="n">
        <v>110486.08</v>
      </c>
    </row>
    <row r="31" customFormat="false" ht="12.75" hidden="false" customHeight="false" outlineLevel="0" collapsed="false">
      <c r="A31" s="4" t="n">
        <v>23</v>
      </c>
      <c r="B31" s="8" t="s">
        <v>75</v>
      </c>
      <c r="C31" s="9" t="n">
        <v>3582592.95</v>
      </c>
      <c r="D31" s="9" t="n">
        <v>1422534.51</v>
      </c>
      <c r="E31" s="4" t="n">
        <v>0</v>
      </c>
      <c r="F31" s="9" t="n">
        <v>0</v>
      </c>
      <c r="G31" s="9" t="n">
        <v>0</v>
      </c>
      <c r="H31" s="9" t="n">
        <v>1374882.49</v>
      </c>
      <c r="I31" s="9" t="n">
        <v>0</v>
      </c>
      <c r="J31" s="9" t="n">
        <v>167579.04</v>
      </c>
      <c r="K31" s="9" t="n">
        <v>0</v>
      </c>
      <c r="L31" s="9" t="n">
        <v>521491.04</v>
      </c>
      <c r="M31" s="9" t="n">
        <v>0</v>
      </c>
      <c r="N31" s="9" t="n">
        <v>0</v>
      </c>
      <c r="O31" s="9" t="n">
        <v>0</v>
      </c>
      <c r="P31" s="9" t="n">
        <v>0</v>
      </c>
      <c r="Q31" s="9" t="n">
        <v>0</v>
      </c>
      <c r="R31" s="9" t="n">
        <v>0</v>
      </c>
      <c r="S31" s="9" t="n">
        <v>0</v>
      </c>
      <c r="T31" s="9" t="n">
        <v>0</v>
      </c>
      <c r="U31" s="9" t="n">
        <v>26376.13</v>
      </c>
      <c r="V31" s="9" t="n">
        <v>0</v>
      </c>
      <c r="W31" s="9" t="n">
        <v>69729.74</v>
      </c>
    </row>
    <row r="32" customFormat="false" ht="12.75" hidden="false" customHeight="false" outlineLevel="0" collapsed="false">
      <c r="A32" s="4" t="n">
        <v>24</v>
      </c>
      <c r="B32" s="8" t="s">
        <v>76</v>
      </c>
      <c r="C32" s="9" t="n">
        <v>2967036.73</v>
      </c>
      <c r="D32" s="9" t="n">
        <v>1935917.5</v>
      </c>
      <c r="E32" s="4" t="n">
        <v>0</v>
      </c>
      <c r="F32" s="9" t="n">
        <v>0</v>
      </c>
      <c r="G32" s="9" t="n">
        <v>0</v>
      </c>
      <c r="H32" s="9" t="n">
        <v>0</v>
      </c>
      <c r="I32" s="9" t="n">
        <v>0</v>
      </c>
      <c r="J32" s="9" t="n">
        <v>228057.17</v>
      </c>
      <c r="K32" s="9" t="n">
        <v>0</v>
      </c>
      <c r="L32" s="9" t="n">
        <v>709693.6</v>
      </c>
      <c r="M32" s="9" t="n">
        <v>0</v>
      </c>
      <c r="N32" s="9" t="n">
        <v>0</v>
      </c>
      <c r="O32" s="9" t="n">
        <v>0</v>
      </c>
      <c r="P32" s="9" t="n">
        <v>0</v>
      </c>
      <c r="Q32" s="9" t="n">
        <v>0</v>
      </c>
      <c r="R32" s="9" t="n">
        <v>0</v>
      </c>
      <c r="S32" s="9" t="n">
        <v>0</v>
      </c>
      <c r="T32" s="9" t="n">
        <v>0</v>
      </c>
      <c r="U32" s="9" t="n">
        <v>35895.09</v>
      </c>
      <c r="V32" s="9" t="n">
        <v>0</v>
      </c>
      <c r="W32" s="9" t="n">
        <v>57473.37</v>
      </c>
    </row>
    <row r="33" customFormat="false" ht="12.75" hidden="false" customHeight="false" outlineLevel="0" collapsed="false">
      <c r="A33" s="4" t="n">
        <v>25</v>
      </c>
      <c r="B33" s="8" t="s">
        <v>77</v>
      </c>
      <c r="C33" s="9" t="n">
        <v>10440761.2</v>
      </c>
      <c r="D33" s="9" t="n">
        <v>4145696.5</v>
      </c>
      <c r="E33" s="4" t="n">
        <v>0</v>
      </c>
      <c r="F33" s="9" t="n">
        <v>0</v>
      </c>
      <c r="G33" s="9" t="n">
        <v>0</v>
      </c>
      <c r="H33" s="9" t="n">
        <v>4006824.12</v>
      </c>
      <c r="I33" s="9" t="n">
        <v>0</v>
      </c>
      <c r="J33" s="9" t="n">
        <v>488376.09</v>
      </c>
      <c r="K33" s="9" t="n">
        <v>0</v>
      </c>
      <c r="L33" s="9" t="n">
        <v>1519782.88</v>
      </c>
      <c r="M33" s="9" t="n">
        <v>0</v>
      </c>
      <c r="N33" s="9" t="n">
        <v>0</v>
      </c>
      <c r="O33" s="9" t="n">
        <v>0</v>
      </c>
      <c r="P33" s="9" t="n">
        <v>0</v>
      </c>
      <c r="Q33" s="9" t="n">
        <v>0</v>
      </c>
      <c r="R33" s="9" t="n">
        <v>0</v>
      </c>
      <c r="S33" s="9" t="n">
        <v>0</v>
      </c>
      <c r="T33" s="9" t="n">
        <v>0</v>
      </c>
      <c r="U33" s="9" t="n">
        <v>76868.02</v>
      </c>
      <c r="V33" s="9" t="n">
        <v>0</v>
      </c>
      <c r="W33" s="9" t="n">
        <v>203213.59</v>
      </c>
    </row>
    <row r="34" s="14" customFormat="true" ht="12.75" hidden="false" customHeight="true" outlineLevel="0" collapsed="false">
      <c r="A34" s="22" t="s">
        <v>164</v>
      </c>
      <c r="B34" s="22"/>
      <c r="C34" s="23" t="n">
        <f aca="false">C35+C36+C37+C38+C39+C40+C41+C42+C43+C44+C45+C46+C47+C48+C49+C50+C51+C52+C53+C54</f>
        <v>90046307.9</v>
      </c>
      <c r="D34" s="23" t="n">
        <f aca="false">D35+D36+D37+D38+D39+D40+D41+D42+D43+D44+D45+D46+D47+D48+D49+D50+D51+D52+D53+D54</f>
        <v>36908186.6</v>
      </c>
      <c r="E34" s="23" t="n">
        <f aca="false">E35+E36+E37+E38+E39+E40+E41+E42+E43+E44+E45+E46+E47+E48+E49+E50+E51+E52+E53+E54</f>
        <v>0</v>
      </c>
      <c r="F34" s="23" t="n">
        <f aca="false">F35+F36+F37+F38+F39+F40+F41+F42+F43+F44+F45+F46+F47+F48+F49+F50+F51+F52+F53+F54</f>
        <v>0</v>
      </c>
      <c r="G34" s="23" t="n">
        <f aca="false">G35+G36+G37+G38+G39+G40+G41+G42+G43+G44+G45+G46+G47+G48+G49+G50+G51+G52+G53+G54</f>
        <v>874</v>
      </c>
      <c r="H34" s="23" t="n">
        <f aca="false">H35+H36+H37+H38+H39+H40+H41+H42+H43+H44+H45+H46+H47+H48+H49+H50+H51+H52+H53+H54</f>
        <v>32213346.15</v>
      </c>
      <c r="I34" s="23" t="n">
        <f aca="false">I35+I36+I37+I38+I39+I40+I41+I42+I43+I44+I45+I46+I47+I48+I49+I50+I51+I52+I53+I54</f>
        <v>0</v>
      </c>
      <c r="J34" s="23" t="n">
        <f aca="false">J35+J36+J37+J38+J39+J40+J41+J42+J43+J44+J45+J46+J47+J48+J49+J50+J51+J52+J53+J54</f>
        <v>4506720.65</v>
      </c>
      <c r="K34" s="23" t="n">
        <f aca="false">K35+K36+K37+K38+K39+K40+K41+K42+K43+K44+K45+K46+K47+K48+K49+K50+K51+K52+K53+K54</f>
        <v>922</v>
      </c>
      <c r="L34" s="23" t="n">
        <f aca="false">L35+L36+L37+L38+L39+L40+L41+L42+L43+L44+L45+L46+L47+L48+L49+L50+L51+L52+L53+L54</f>
        <v>13956511.92</v>
      </c>
      <c r="M34" s="23" t="n">
        <f aca="false">M35+M36+M37+M38+M39+M40+M41+M42+M43+M44+M45+M46+M47+M48+M49+M50+M51+M52+M53+M54</f>
        <v>0</v>
      </c>
      <c r="N34" s="23" t="n">
        <f aca="false">N35+N36+N37+N38+N39+N40+N41+N42+N43+N44+N45+N46+N47+N48+N49+N50+N51+N52+N53+N54</f>
        <v>0</v>
      </c>
      <c r="O34" s="23" t="n">
        <f aca="false">O35+O36+O37+O38+O39+O40+O41+O42+O43+O44+O45+O46+O47+O48+O49+O50+O51+O52+O53+O54</f>
        <v>0</v>
      </c>
      <c r="P34" s="23" t="n">
        <f aca="false">P35+P36+P37+P38+P39+P40+P41+P42+P43+P44+P45+P46+P47+P48+P49+P50+P51+P52+P53+P54</f>
        <v>0</v>
      </c>
      <c r="Q34" s="23" t="n">
        <f aca="false">Q35+Q36+Q37+Q38+Q39+Q40+Q41+Q42+Q43+Q44+Q45+Q46+Q47+Q48+Q49+Q50+Q51+Q52+Q53+Q54</f>
        <v>0</v>
      </c>
      <c r="R34" s="23" t="n">
        <f aca="false">R35+R36+R37+R38+R39+R40+R41+R42+R43+R44+R45+R46+R47+R48+R49+R50+R51+R52+R53+R54</f>
        <v>0</v>
      </c>
      <c r="S34" s="23" t="n">
        <f aca="false">S35+S36+S37+S38+S39+S40+S41+S42+S43+S44+S45+S46+S47+S48+S49+S50+S51+S52+S53+S54</f>
        <v>0</v>
      </c>
      <c r="T34" s="23" t="n">
        <f aca="false">T35+T36+T37+T38+T39+T40+T41+T42+T43+T44+T45+T46+T47+T48+T49+T50+T51+T52+T53+T54</f>
        <v>0</v>
      </c>
      <c r="U34" s="23" t="n">
        <f aca="false">U35+U36+U37+U38+U39+U40+U41+U42+U43+U44+U45+U46+U47+U48+U49+U50+U51+U52+U53+U54</f>
        <v>709847.29</v>
      </c>
      <c r="V34" s="23" t="n">
        <f aca="false">V35+V36+V37+V38+V39+V40+V41+V42+V43+V44+V45+V46+V47+V48+V49+V50+V51+V52+V53+V54</f>
        <v>0</v>
      </c>
      <c r="W34" s="23" t="n">
        <f aca="false">W35+W36+W37+W38+W39+W40+W41+W42+W43+W44+W45+W46+W47+W48+W49+W50+W51+W52+W53+W54</f>
        <v>1751695.29</v>
      </c>
    </row>
    <row r="35" customFormat="false" ht="12.75" hidden="false" customHeight="false" outlineLevel="0" collapsed="false">
      <c r="A35" s="4" t="n">
        <v>1</v>
      </c>
      <c r="B35" s="8" t="s">
        <v>81</v>
      </c>
      <c r="C35" s="9" t="n">
        <v>1275636.59</v>
      </c>
      <c r="D35" s="9" t="n">
        <v>506515</v>
      </c>
      <c r="E35" s="4" t="n">
        <v>0</v>
      </c>
      <c r="F35" s="9" t="n">
        <v>0</v>
      </c>
      <c r="G35" s="9" t="n">
        <v>0</v>
      </c>
      <c r="H35" s="9" t="n">
        <v>489547.78</v>
      </c>
      <c r="I35" s="9" t="n">
        <v>0</v>
      </c>
      <c r="J35" s="9" t="n">
        <v>59669.06</v>
      </c>
      <c r="K35" s="9" t="n">
        <v>0</v>
      </c>
      <c r="L35" s="9" t="n">
        <v>185684.8</v>
      </c>
      <c r="M35" s="9" t="n">
        <v>0</v>
      </c>
      <c r="N35" s="9" t="n">
        <v>0</v>
      </c>
      <c r="O35" s="9" t="n">
        <v>0</v>
      </c>
      <c r="P35" s="9" t="n">
        <v>0</v>
      </c>
      <c r="Q35" s="9" t="n">
        <v>0</v>
      </c>
      <c r="R35" s="9" t="n">
        <v>0</v>
      </c>
      <c r="S35" s="9" t="n">
        <v>0</v>
      </c>
      <c r="T35" s="9" t="n">
        <v>0</v>
      </c>
      <c r="U35" s="9" t="n">
        <v>9391.62</v>
      </c>
      <c r="V35" s="9" t="n">
        <v>0</v>
      </c>
      <c r="W35" s="9" t="n">
        <v>24828.33</v>
      </c>
    </row>
    <row r="36" customFormat="false" ht="12.75" hidden="false" customHeight="false" outlineLevel="0" collapsed="false">
      <c r="A36" s="4" t="n">
        <v>2</v>
      </c>
      <c r="B36" s="8" t="s">
        <v>82</v>
      </c>
      <c r="C36" s="9" t="n">
        <v>4832284.38</v>
      </c>
      <c r="D36" s="9" t="n">
        <v>1918747.5</v>
      </c>
      <c r="E36" s="4" t="n">
        <v>0</v>
      </c>
      <c r="F36" s="9" t="n">
        <v>0</v>
      </c>
      <c r="G36" s="9" t="n">
        <v>0</v>
      </c>
      <c r="H36" s="9" t="n">
        <v>1854473.37</v>
      </c>
      <c r="I36" s="9" t="n">
        <v>0</v>
      </c>
      <c r="J36" s="9" t="n">
        <v>226034.49</v>
      </c>
      <c r="K36" s="9" t="n">
        <v>0</v>
      </c>
      <c r="L36" s="9" t="n">
        <v>703399.2</v>
      </c>
      <c r="M36" s="9" t="n">
        <v>0</v>
      </c>
      <c r="N36" s="9" t="n">
        <v>0</v>
      </c>
      <c r="O36" s="9" t="n">
        <v>0</v>
      </c>
      <c r="P36" s="9" t="n">
        <v>0</v>
      </c>
      <c r="Q36" s="9" t="n">
        <v>0</v>
      </c>
      <c r="R36" s="9" t="n">
        <v>0</v>
      </c>
      <c r="S36" s="9" t="n">
        <v>0</v>
      </c>
      <c r="T36" s="9" t="n">
        <v>0</v>
      </c>
      <c r="U36" s="9" t="n">
        <v>35576.73</v>
      </c>
      <c r="V36" s="9" t="n">
        <v>0</v>
      </c>
      <c r="W36" s="9" t="n">
        <v>94053.09</v>
      </c>
    </row>
    <row r="37" customFormat="false" ht="12.75" hidden="false" customHeight="false" outlineLevel="0" collapsed="false">
      <c r="A37" s="4" t="n">
        <v>3</v>
      </c>
      <c r="B37" s="8" t="s">
        <v>83</v>
      </c>
      <c r="C37" s="9" t="n">
        <v>3390166.39</v>
      </c>
      <c r="D37" s="9" t="n">
        <v>1346127.99</v>
      </c>
      <c r="E37" s="4" t="n">
        <v>0</v>
      </c>
      <c r="F37" s="9" t="n">
        <v>0</v>
      </c>
      <c r="G37" s="9" t="n">
        <v>0</v>
      </c>
      <c r="H37" s="9" t="n">
        <v>1301035.46</v>
      </c>
      <c r="I37" s="9" t="n">
        <v>0</v>
      </c>
      <c r="J37" s="9" t="n">
        <v>158578.11</v>
      </c>
      <c r="K37" s="9" t="n">
        <v>0</v>
      </c>
      <c r="L37" s="9" t="n">
        <v>493480.96</v>
      </c>
      <c r="M37" s="9" t="n">
        <v>0</v>
      </c>
      <c r="N37" s="9" t="n">
        <v>0</v>
      </c>
      <c r="O37" s="9" t="n">
        <v>0</v>
      </c>
      <c r="P37" s="9" t="n">
        <v>0</v>
      </c>
      <c r="Q37" s="9" t="n">
        <v>0</v>
      </c>
      <c r="R37" s="9" t="n">
        <v>0</v>
      </c>
      <c r="S37" s="9" t="n">
        <v>0</v>
      </c>
      <c r="T37" s="9" t="n">
        <v>0</v>
      </c>
      <c r="U37" s="9" t="n">
        <v>24959.42</v>
      </c>
      <c r="V37" s="9" t="n">
        <v>0</v>
      </c>
      <c r="W37" s="9" t="n">
        <v>65984.45</v>
      </c>
    </row>
    <row r="38" customFormat="false" ht="12.75" hidden="false" customHeight="false" outlineLevel="0" collapsed="false">
      <c r="A38" s="4" t="n">
        <v>4</v>
      </c>
      <c r="B38" s="8" t="s">
        <v>84</v>
      </c>
      <c r="C38" s="9" t="n">
        <v>3064771</v>
      </c>
      <c r="D38" s="9" t="n">
        <v>1216923.77</v>
      </c>
      <c r="E38" s="4" t="n">
        <v>0</v>
      </c>
      <c r="F38" s="9" t="n">
        <v>0</v>
      </c>
      <c r="G38" s="9" t="n">
        <v>0</v>
      </c>
      <c r="H38" s="9" t="n">
        <v>1176159.29</v>
      </c>
      <c r="I38" s="9" t="n">
        <v>0</v>
      </c>
      <c r="J38" s="9" t="n">
        <v>143357.45</v>
      </c>
      <c r="K38" s="9" t="n">
        <v>0</v>
      </c>
      <c r="L38" s="9" t="n">
        <v>446115.6</v>
      </c>
      <c r="M38" s="9" t="n">
        <v>0</v>
      </c>
      <c r="N38" s="9" t="n">
        <v>0</v>
      </c>
      <c r="O38" s="9" t="n">
        <v>0</v>
      </c>
      <c r="P38" s="9" t="n">
        <v>0</v>
      </c>
      <c r="Q38" s="9" t="n">
        <v>0</v>
      </c>
      <c r="R38" s="9" t="n">
        <v>0</v>
      </c>
      <c r="S38" s="9" t="n">
        <v>0</v>
      </c>
      <c r="T38" s="9" t="n">
        <v>0</v>
      </c>
      <c r="U38" s="9" t="n">
        <v>22563.77</v>
      </c>
      <c r="V38" s="9" t="n">
        <v>0</v>
      </c>
      <c r="W38" s="9" t="n">
        <v>59651.12</v>
      </c>
    </row>
    <row r="39" customFormat="false" ht="12.75" hidden="false" customHeight="false" outlineLevel="0" collapsed="false">
      <c r="A39" s="4" t="n">
        <v>5</v>
      </c>
      <c r="B39" s="8" t="s">
        <v>85</v>
      </c>
      <c r="C39" s="9" t="n">
        <v>7265723.35</v>
      </c>
      <c r="D39" s="9" t="n">
        <v>2884989.26</v>
      </c>
      <c r="E39" s="4" t="n">
        <v>0</v>
      </c>
      <c r="F39" s="9" t="n">
        <v>0</v>
      </c>
      <c r="G39" s="9" t="n">
        <v>0</v>
      </c>
      <c r="H39" s="9" t="n">
        <v>2788347.99</v>
      </c>
      <c r="I39" s="9" t="n">
        <v>0</v>
      </c>
      <c r="J39" s="9" t="n">
        <v>339860.81</v>
      </c>
      <c r="K39" s="9" t="n">
        <v>0</v>
      </c>
      <c r="L39" s="9" t="n">
        <v>1057616.56</v>
      </c>
      <c r="M39" s="9" t="n">
        <v>0</v>
      </c>
      <c r="N39" s="9" t="n">
        <v>0</v>
      </c>
      <c r="O39" s="9" t="n">
        <v>0</v>
      </c>
      <c r="P39" s="9" t="n">
        <v>0</v>
      </c>
      <c r="Q39" s="9" t="n">
        <v>0</v>
      </c>
      <c r="R39" s="9" t="n">
        <v>0</v>
      </c>
      <c r="S39" s="9" t="n">
        <v>0</v>
      </c>
      <c r="T39" s="9" t="n">
        <v>0</v>
      </c>
      <c r="U39" s="9" t="n">
        <v>53492.44</v>
      </c>
      <c r="V39" s="9" t="n">
        <v>0</v>
      </c>
      <c r="W39" s="9" t="n">
        <v>141416.29</v>
      </c>
    </row>
    <row r="40" customFormat="false" ht="12.75" hidden="false" customHeight="false" outlineLevel="0" collapsed="false">
      <c r="A40" s="4" t="n">
        <v>6</v>
      </c>
      <c r="B40" s="8" t="s">
        <v>87</v>
      </c>
      <c r="C40" s="9" t="n">
        <v>4945794.45</v>
      </c>
      <c r="D40" s="9" t="n">
        <v>1963818.77</v>
      </c>
      <c r="E40" s="4" t="n">
        <v>0</v>
      </c>
      <c r="F40" s="9" t="n">
        <v>0</v>
      </c>
      <c r="G40" s="9" t="n">
        <v>0</v>
      </c>
      <c r="H40" s="9" t="n">
        <v>1898034.83</v>
      </c>
      <c r="I40" s="9" t="n">
        <v>0</v>
      </c>
      <c r="J40" s="9" t="n">
        <v>231344.03</v>
      </c>
      <c r="K40" s="9" t="n">
        <v>0</v>
      </c>
      <c r="L40" s="9" t="n">
        <v>719922</v>
      </c>
      <c r="M40" s="9" t="n">
        <v>0</v>
      </c>
      <c r="N40" s="9" t="n">
        <v>0</v>
      </c>
      <c r="O40" s="9" t="n">
        <v>0</v>
      </c>
      <c r="P40" s="9" t="n">
        <v>0</v>
      </c>
      <c r="Q40" s="9" t="n">
        <v>0</v>
      </c>
      <c r="R40" s="9" t="n">
        <v>0</v>
      </c>
      <c r="S40" s="9" t="n">
        <v>0</v>
      </c>
      <c r="T40" s="9" t="n">
        <v>0</v>
      </c>
      <c r="U40" s="9" t="n">
        <v>36412.43</v>
      </c>
      <c r="V40" s="9" t="n">
        <v>0</v>
      </c>
      <c r="W40" s="9" t="n">
        <v>96262.39</v>
      </c>
    </row>
    <row r="41" customFormat="false" ht="12.75" hidden="false" customHeight="false" outlineLevel="0" collapsed="false">
      <c r="A41" s="4" t="n">
        <v>7</v>
      </c>
      <c r="B41" s="8" t="s">
        <v>89</v>
      </c>
      <c r="C41" s="9" t="n">
        <v>9604030.09</v>
      </c>
      <c r="D41" s="9" t="n">
        <v>3813457.01</v>
      </c>
      <c r="E41" s="4" t="n">
        <v>0</v>
      </c>
      <c r="F41" s="9" t="n">
        <v>0</v>
      </c>
      <c r="G41" s="9" t="n">
        <v>0</v>
      </c>
      <c r="H41" s="9" t="n">
        <v>3685713.96</v>
      </c>
      <c r="I41" s="9" t="n">
        <v>0</v>
      </c>
      <c r="J41" s="9" t="n">
        <v>449237.23</v>
      </c>
      <c r="K41" s="9" t="n">
        <v>0</v>
      </c>
      <c r="L41" s="9" t="n">
        <v>1397986.24</v>
      </c>
      <c r="M41" s="9" t="n">
        <v>0</v>
      </c>
      <c r="N41" s="9" t="n">
        <v>0</v>
      </c>
      <c r="O41" s="9" t="n">
        <v>0</v>
      </c>
      <c r="P41" s="9" t="n">
        <v>0</v>
      </c>
      <c r="Q41" s="9" t="n">
        <v>0</v>
      </c>
      <c r="R41" s="9" t="n">
        <v>0</v>
      </c>
      <c r="S41" s="9" t="n">
        <v>0</v>
      </c>
      <c r="T41" s="9" t="n">
        <v>0</v>
      </c>
      <c r="U41" s="9" t="n">
        <v>70707.76</v>
      </c>
      <c r="V41" s="9" t="n">
        <v>0</v>
      </c>
      <c r="W41" s="9" t="n">
        <v>186927.89</v>
      </c>
    </row>
    <row r="42" customFormat="false" ht="12.75" hidden="false" customHeight="false" outlineLevel="0" collapsed="false">
      <c r="A42" s="4" t="n">
        <v>8</v>
      </c>
      <c r="B42" s="8" t="s">
        <v>90</v>
      </c>
      <c r="C42" s="9" t="n">
        <v>1449209.02</v>
      </c>
      <c r="D42" s="9" t="n">
        <v>456696.05</v>
      </c>
      <c r="E42" s="4" t="n">
        <v>0</v>
      </c>
      <c r="F42" s="9" t="n">
        <v>0</v>
      </c>
      <c r="G42" s="9" t="n">
        <v>0</v>
      </c>
      <c r="H42" s="9" t="n">
        <v>0</v>
      </c>
      <c r="I42" s="9" t="n">
        <v>0</v>
      </c>
      <c r="J42" s="9" t="n">
        <v>225983.92</v>
      </c>
      <c r="K42" s="9" t="n">
        <v>0</v>
      </c>
      <c r="L42" s="9" t="n">
        <v>703241.84</v>
      </c>
      <c r="M42" s="9" t="n">
        <v>0</v>
      </c>
      <c r="N42" s="9" t="n">
        <v>0</v>
      </c>
      <c r="O42" s="9" t="n">
        <v>0</v>
      </c>
      <c r="P42" s="9" t="n">
        <v>0</v>
      </c>
      <c r="Q42" s="9" t="n">
        <v>0</v>
      </c>
      <c r="R42" s="9" t="n">
        <v>0</v>
      </c>
      <c r="S42" s="9" t="n">
        <v>0</v>
      </c>
      <c r="T42" s="9" t="n">
        <v>0</v>
      </c>
      <c r="U42" s="9" t="n">
        <v>35568.77</v>
      </c>
      <c r="V42" s="9" t="n">
        <v>0</v>
      </c>
      <c r="W42" s="9" t="n">
        <v>27718.44</v>
      </c>
    </row>
    <row r="43" customFormat="false" ht="12.75" hidden="false" customHeight="false" outlineLevel="0" collapsed="false">
      <c r="A43" s="4" t="n">
        <v>9</v>
      </c>
      <c r="B43" s="8" t="s">
        <v>91</v>
      </c>
      <c r="C43" s="9" t="n">
        <v>2202580.7</v>
      </c>
      <c r="D43" s="9" t="n">
        <v>1437129</v>
      </c>
      <c r="E43" s="4" t="n">
        <v>0</v>
      </c>
      <c r="F43" s="9" t="n">
        <v>0</v>
      </c>
      <c r="G43" s="9" t="n">
        <v>0</v>
      </c>
      <c r="H43" s="9" t="n">
        <v>0</v>
      </c>
      <c r="I43" s="9" t="n">
        <v>0</v>
      </c>
      <c r="J43" s="9" t="n">
        <v>169298.32</v>
      </c>
      <c r="K43" s="9" t="n">
        <v>0</v>
      </c>
      <c r="L43" s="9" t="n">
        <v>526841.28</v>
      </c>
      <c r="M43" s="9" t="n">
        <v>0</v>
      </c>
      <c r="N43" s="9" t="n">
        <v>0</v>
      </c>
      <c r="O43" s="9" t="n">
        <v>0</v>
      </c>
      <c r="P43" s="9" t="n">
        <v>0</v>
      </c>
      <c r="Q43" s="9" t="n">
        <v>0</v>
      </c>
      <c r="R43" s="9" t="n">
        <v>0</v>
      </c>
      <c r="S43" s="9" t="n">
        <v>0</v>
      </c>
      <c r="T43" s="9" t="n">
        <v>0</v>
      </c>
      <c r="U43" s="9" t="n">
        <v>26646.73</v>
      </c>
      <c r="V43" s="9" t="n">
        <v>0</v>
      </c>
      <c r="W43" s="9" t="n">
        <v>42665.37</v>
      </c>
    </row>
    <row r="44" customFormat="false" ht="12.75" hidden="false" customHeight="false" outlineLevel="0" collapsed="false">
      <c r="A44" s="4" t="n">
        <v>10</v>
      </c>
      <c r="B44" s="8" t="s">
        <v>92</v>
      </c>
      <c r="C44" s="9" t="n">
        <v>4280949.92</v>
      </c>
      <c r="D44" s="9" t="n">
        <v>1699830</v>
      </c>
      <c r="E44" s="4" t="n">
        <v>0</v>
      </c>
      <c r="F44" s="9" t="n">
        <v>0</v>
      </c>
      <c r="G44" s="9" t="n">
        <v>0</v>
      </c>
      <c r="H44" s="9" t="n">
        <v>1642889.16</v>
      </c>
      <c r="I44" s="9" t="n">
        <v>0</v>
      </c>
      <c r="J44" s="9" t="n">
        <v>200245.32</v>
      </c>
      <c r="K44" s="9" t="n">
        <v>0</v>
      </c>
      <c r="L44" s="9" t="n">
        <v>623145.6</v>
      </c>
      <c r="M44" s="9" t="n">
        <v>0</v>
      </c>
      <c r="N44" s="9" t="n">
        <v>0</v>
      </c>
      <c r="O44" s="9" t="n">
        <v>0</v>
      </c>
      <c r="P44" s="9" t="n">
        <v>0</v>
      </c>
      <c r="Q44" s="9" t="n">
        <v>0</v>
      </c>
      <c r="R44" s="9" t="n">
        <v>0</v>
      </c>
      <c r="S44" s="9" t="n">
        <v>0</v>
      </c>
      <c r="T44" s="9" t="n">
        <v>0</v>
      </c>
      <c r="U44" s="9" t="n">
        <v>31517.64</v>
      </c>
      <c r="V44" s="9" t="n">
        <v>0</v>
      </c>
      <c r="W44" s="9" t="n">
        <v>83322.2</v>
      </c>
    </row>
    <row r="45" customFormat="false" ht="12.75" hidden="false" customHeight="false" outlineLevel="0" collapsed="false">
      <c r="A45" s="4" t="n">
        <v>11</v>
      </c>
      <c r="B45" s="8" t="s">
        <v>93</v>
      </c>
      <c r="C45" s="9" t="n">
        <v>3837720.26</v>
      </c>
      <c r="D45" s="9" t="n">
        <v>1523837.5</v>
      </c>
      <c r="E45" s="4" t="n">
        <v>0</v>
      </c>
      <c r="F45" s="9" t="n">
        <v>0</v>
      </c>
      <c r="G45" s="9" t="n">
        <v>0</v>
      </c>
      <c r="H45" s="9" t="n">
        <v>1472792.05</v>
      </c>
      <c r="I45" s="9" t="n">
        <v>0</v>
      </c>
      <c r="J45" s="9" t="n">
        <v>179512.85</v>
      </c>
      <c r="K45" s="9" t="n">
        <v>0</v>
      </c>
      <c r="L45" s="9" t="n">
        <v>558628</v>
      </c>
      <c r="M45" s="9" t="n">
        <v>0</v>
      </c>
      <c r="N45" s="9" t="n">
        <v>0</v>
      </c>
      <c r="O45" s="9" t="n">
        <v>0</v>
      </c>
      <c r="P45" s="9" t="n">
        <v>0</v>
      </c>
      <c r="Q45" s="9" t="n">
        <v>0</v>
      </c>
      <c r="R45" s="9" t="n">
        <v>0</v>
      </c>
      <c r="S45" s="9" t="n">
        <v>0</v>
      </c>
      <c r="T45" s="9" t="n">
        <v>0</v>
      </c>
      <c r="U45" s="9" t="n">
        <v>28254.45</v>
      </c>
      <c r="V45" s="9" t="n">
        <v>0</v>
      </c>
      <c r="W45" s="9" t="n">
        <v>74695.41</v>
      </c>
    </row>
    <row r="46" customFormat="false" ht="12.75" hidden="false" customHeight="false" outlineLevel="0" collapsed="false">
      <c r="A46" s="4" t="n">
        <v>12</v>
      </c>
      <c r="B46" s="8" t="s">
        <v>94</v>
      </c>
      <c r="C46" s="9" t="n">
        <v>5434428.11</v>
      </c>
      <c r="D46" s="9" t="n">
        <v>2157839.76</v>
      </c>
      <c r="E46" s="4" t="n">
        <v>0</v>
      </c>
      <c r="F46" s="9" t="n">
        <v>0</v>
      </c>
      <c r="G46" s="9" t="n">
        <v>0</v>
      </c>
      <c r="H46" s="9" t="n">
        <v>2085556.52</v>
      </c>
      <c r="I46" s="9" t="n">
        <v>0</v>
      </c>
      <c r="J46" s="9" t="n">
        <v>254200.31</v>
      </c>
      <c r="K46" s="9" t="n">
        <v>0</v>
      </c>
      <c r="L46" s="9" t="n">
        <v>791048.72</v>
      </c>
      <c r="M46" s="9" t="n">
        <v>0</v>
      </c>
      <c r="N46" s="9" t="n">
        <v>0</v>
      </c>
      <c r="O46" s="9" t="n">
        <v>0</v>
      </c>
      <c r="P46" s="9" t="n">
        <v>0</v>
      </c>
      <c r="Q46" s="9" t="n">
        <v>0</v>
      </c>
      <c r="R46" s="9" t="n">
        <v>0</v>
      </c>
      <c r="S46" s="9" t="n">
        <v>0</v>
      </c>
      <c r="T46" s="9" t="n">
        <v>0</v>
      </c>
      <c r="U46" s="9" t="n">
        <v>40009.89</v>
      </c>
      <c r="V46" s="9" t="n">
        <v>0</v>
      </c>
      <c r="W46" s="9" t="n">
        <v>105772.91</v>
      </c>
    </row>
    <row r="47" customFormat="false" ht="12.75" hidden="false" customHeight="false" outlineLevel="0" collapsed="false">
      <c r="A47" s="4" t="n">
        <v>13</v>
      </c>
      <c r="B47" s="8" t="s">
        <v>95</v>
      </c>
      <c r="C47" s="9" t="n">
        <v>3359897.06</v>
      </c>
      <c r="D47" s="9" t="n">
        <v>1334109</v>
      </c>
      <c r="E47" s="4" t="n">
        <v>0</v>
      </c>
      <c r="F47" s="9" t="n">
        <v>0</v>
      </c>
      <c r="G47" s="9" t="n">
        <v>0</v>
      </c>
      <c r="H47" s="9" t="n">
        <v>1289419.07</v>
      </c>
      <c r="I47" s="9" t="n">
        <v>0</v>
      </c>
      <c r="J47" s="9" t="n">
        <v>157162.24</v>
      </c>
      <c r="K47" s="9" t="n">
        <v>0</v>
      </c>
      <c r="L47" s="9" t="n">
        <v>489074.88</v>
      </c>
      <c r="M47" s="9" t="n">
        <v>0</v>
      </c>
      <c r="N47" s="9" t="n">
        <v>0</v>
      </c>
      <c r="O47" s="9" t="n">
        <v>0</v>
      </c>
      <c r="P47" s="9" t="n">
        <v>0</v>
      </c>
      <c r="Q47" s="9" t="n">
        <v>0</v>
      </c>
      <c r="R47" s="9" t="n">
        <v>0</v>
      </c>
      <c r="S47" s="9" t="n">
        <v>0</v>
      </c>
      <c r="T47" s="9" t="n">
        <v>0</v>
      </c>
      <c r="U47" s="9" t="n">
        <v>24736.57</v>
      </c>
      <c r="V47" s="9" t="n">
        <v>0</v>
      </c>
      <c r="W47" s="9" t="n">
        <v>65395.3</v>
      </c>
    </row>
    <row r="48" customFormat="false" ht="12.75" hidden="false" customHeight="false" outlineLevel="0" collapsed="false">
      <c r="A48" s="4" t="n">
        <v>14</v>
      </c>
      <c r="B48" s="8" t="s">
        <v>97</v>
      </c>
      <c r="C48" s="9" t="n">
        <v>3253954.36</v>
      </c>
      <c r="D48" s="9" t="n">
        <v>1292042.5</v>
      </c>
      <c r="E48" s="4" t="n">
        <v>0</v>
      </c>
      <c r="F48" s="9" t="n">
        <v>0</v>
      </c>
      <c r="G48" s="9" t="n">
        <v>0</v>
      </c>
      <c r="H48" s="9" t="n">
        <v>1248761.71</v>
      </c>
      <c r="I48" s="9" t="n">
        <v>0</v>
      </c>
      <c r="J48" s="9" t="n">
        <v>152206.67</v>
      </c>
      <c r="K48" s="9" t="n">
        <v>0</v>
      </c>
      <c r="L48" s="9" t="n">
        <v>473653.6</v>
      </c>
      <c r="M48" s="9" t="n">
        <v>0</v>
      </c>
      <c r="N48" s="9" t="n">
        <v>0</v>
      </c>
      <c r="O48" s="9" t="n">
        <v>0</v>
      </c>
      <c r="P48" s="9" t="n">
        <v>0</v>
      </c>
      <c r="Q48" s="9" t="n">
        <v>0</v>
      </c>
      <c r="R48" s="9" t="n">
        <v>0</v>
      </c>
      <c r="S48" s="9" t="n">
        <v>0</v>
      </c>
      <c r="T48" s="9" t="n">
        <v>0</v>
      </c>
      <c r="U48" s="9" t="n">
        <v>23956.59</v>
      </c>
      <c r="V48" s="9" t="n">
        <v>0</v>
      </c>
      <c r="W48" s="9" t="n">
        <v>63333.29</v>
      </c>
    </row>
    <row r="49" customFormat="false" ht="12.75" hidden="false" customHeight="false" outlineLevel="0" collapsed="false">
      <c r="A49" s="4" t="n">
        <v>15</v>
      </c>
      <c r="B49" s="8" t="s">
        <v>98</v>
      </c>
      <c r="C49" s="9" t="n">
        <v>3318817.24</v>
      </c>
      <c r="D49" s="9" t="n">
        <v>1317797.5</v>
      </c>
      <c r="E49" s="4" t="n">
        <v>0</v>
      </c>
      <c r="F49" s="9" t="n">
        <v>0</v>
      </c>
      <c r="G49" s="9" t="n">
        <v>0</v>
      </c>
      <c r="H49" s="9" t="n">
        <v>1273653.97</v>
      </c>
      <c r="I49" s="9" t="n">
        <v>0</v>
      </c>
      <c r="J49" s="9" t="n">
        <v>155240.69</v>
      </c>
      <c r="K49" s="9" t="n">
        <v>0</v>
      </c>
      <c r="L49" s="9" t="n">
        <v>483095.2</v>
      </c>
      <c r="M49" s="9" t="n">
        <v>0</v>
      </c>
      <c r="N49" s="9" t="n">
        <v>0</v>
      </c>
      <c r="O49" s="9" t="n">
        <v>0</v>
      </c>
      <c r="P49" s="9" t="n">
        <v>0</v>
      </c>
      <c r="Q49" s="9" t="n">
        <v>0</v>
      </c>
      <c r="R49" s="9" t="n">
        <v>0</v>
      </c>
      <c r="S49" s="9" t="n">
        <v>0</v>
      </c>
      <c r="T49" s="9" t="n">
        <v>0</v>
      </c>
      <c r="U49" s="9" t="n">
        <v>24434.13</v>
      </c>
      <c r="V49" s="9" t="n">
        <v>0</v>
      </c>
      <c r="W49" s="9" t="n">
        <v>64595.75</v>
      </c>
    </row>
    <row r="50" customFormat="false" ht="12.75" hidden="false" customHeight="false" outlineLevel="0" collapsed="false">
      <c r="A50" s="4" t="n">
        <v>16</v>
      </c>
      <c r="B50" s="8" t="s">
        <v>99</v>
      </c>
      <c r="C50" s="9" t="n">
        <v>3050499.92</v>
      </c>
      <c r="D50" s="9" t="n">
        <v>1133658.98</v>
      </c>
      <c r="E50" s="4" t="n">
        <v>0</v>
      </c>
      <c r="F50" s="9" t="n">
        <v>0</v>
      </c>
      <c r="G50" s="9" t="n">
        <v>0</v>
      </c>
      <c r="H50" s="9" t="n">
        <v>1271619.42</v>
      </c>
      <c r="I50" s="9" t="n">
        <v>0</v>
      </c>
      <c r="J50" s="9" t="n">
        <v>120185.08</v>
      </c>
      <c r="K50" s="9" t="n">
        <v>0</v>
      </c>
      <c r="L50" s="9" t="n">
        <v>446175.74</v>
      </c>
      <c r="M50" s="9" t="n">
        <v>0</v>
      </c>
      <c r="N50" s="9" t="n">
        <v>0</v>
      </c>
      <c r="O50" s="9" t="n">
        <v>0</v>
      </c>
      <c r="P50" s="9" t="n">
        <v>0</v>
      </c>
      <c r="Q50" s="9" t="n">
        <v>0</v>
      </c>
      <c r="R50" s="9" t="n">
        <v>0</v>
      </c>
      <c r="S50" s="9" t="n">
        <v>0</v>
      </c>
      <c r="T50" s="9" t="n">
        <v>0</v>
      </c>
      <c r="U50" s="9" t="n">
        <v>19427.92</v>
      </c>
      <c r="V50" s="9" t="n">
        <v>0</v>
      </c>
      <c r="W50" s="9" t="n">
        <v>59432.78</v>
      </c>
    </row>
    <row r="51" customFormat="false" ht="12.75" hidden="false" customHeight="false" outlineLevel="0" collapsed="false">
      <c r="A51" s="4" t="n">
        <v>17</v>
      </c>
      <c r="B51" s="8" t="s">
        <v>101</v>
      </c>
      <c r="C51" s="9" t="n">
        <v>3224766.07</v>
      </c>
      <c r="D51" s="9" t="n">
        <v>1280452.76</v>
      </c>
      <c r="E51" s="4" t="n">
        <v>0</v>
      </c>
      <c r="F51" s="9" t="n">
        <v>0</v>
      </c>
      <c r="G51" s="9" t="n">
        <v>0</v>
      </c>
      <c r="H51" s="9" t="n">
        <v>1237560.19</v>
      </c>
      <c r="I51" s="9" t="n">
        <v>0</v>
      </c>
      <c r="J51" s="9" t="n">
        <v>150841.36</v>
      </c>
      <c r="K51" s="9" t="n">
        <v>0</v>
      </c>
      <c r="L51" s="9" t="n">
        <v>469404.88</v>
      </c>
      <c r="M51" s="9" t="n">
        <v>0</v>
      </c>
      <c r="N51" s="9" t="n">
        <v>0</v>
      </c>
      <c r="O51" s="9" t="n">
        <v>0</v>
      </c>
      <c r="P51" s="9" t="n">
        <v>0</v>
      </c>
      <c r="Q51" s="9" t="n">
        <v>0</v>
      </c>
      <c r="R51" s="9" t="n">
        <v>0</v>
      </c>
      <c r="S51" s="9" t="n">
        <v>0</v>
      </c>
      <c r="T51" s="9" t="n">
        <v>0</v>
      </c>
      <c r="U51" s="9" t="n">
        <v>23741.7</v>
      </c>
      <c r="V51" s="9" t="n">
        <v>0</v>
      </c>
      <c r="W51" s="9" t="n">
        <v>62765.18</v>
      </c>
    </row>
    <row r="52" customFormat="false" ht="12.75" hidden="false" customHeight="false" outlineLevel="0" collapsed="false">
      <c r="A52" s="4" t="n">
        <v>18</v>
      </c>
      <c r="B52" s="8" t="s">
        <v>102</v>
      </c>
      <c r="C52" s="9" t="n">
        <v>5596585.3</v>
      </c>
      <c r="D52" s="9" t="n">
        <v>2222227.26</v>
      </c>
      <c r="E52" s="4" t="n">
        <v>0</v>
      </c>
      <c r="F52" s="9" t="n">
        <v>0</v>
      </c>
      <c r="G52" s="9" t="n">
        <v>0</v>
      </c>
      <c r="H52" s="9" t="n">
        <v>2147787.17</v>
      </c>
      <c r="I52" s="9" t="n">
        <v>0</v>
      </c>
      <c r="J52" s="9" t="n">
        <v>261785.36</v>
      </c>
      <c r="K52" s="9" t="n">
        <v>0</v>
      </c>
      <c r="L52" s="9" t="n">
        <v>814652.72</v>
      </c>
      <c r="M52" s="9" t="n">
        <v>0</v>
      </c>
      <c r="N52" s="9" t="n">
        <v>0</v>
      </c>
      <c r="O52" s="9" t="n">
        <v>0</v>
      </c>
      <c r="P52" s="9" t="n">
        <v>0</v>
      </c>
      <c r="Q52" s="9" t="n">
        <v>0</v>
      </c>
      <c r="R52" s="9" t="n">
        <v>0</v>
      </c>
      <c r="S52" s="9" t="n">
        <v>0</v>
      </c>
      <c r="T52" s="9" t="n">
        <v>0</v>
      </c>
      <c r="U52" s="9" t="n">
        <v>41203.74</v>
      </c>
      <c r="V52" s="9" t="n">
        <v>0</v>
      </c>
      <c r="W52" s="9" t="n">
        <v>108929.05</v>
      </c>
    </row>
    <row r="53" customFormat="false" ht="12.75" hidden="false" customHeight="false" outlineLevel="0" collapsed="false">
      <c r="A53" s="4" t="n">
        <v>19</v>
      </c>
      <c r="B53" s="8" t="s">
        <v>103</v>
      </c>
      <c r="C53" s="9" t="n">
        <v>7163023.77</v>
      </c>
      <c r="D53" s="9" t="n">
        <v>2844210.49</v>
      </c>
      <c r="E53" s="4" t="n">
        <v>0</v>
      </c>
      <c r="F53" s="9" t="n">
        <v>0</v>
      </c>
      <c r="G53" s="9" t="n">
        <v>0</v>
      </c>
      <c r="H53" s="9" t="n">
        <v>2748935.25</v>
      </c>
      <c r="I53" s="9" t="n">
        <v>0</v>
      </c>
      <c r="J53" s="9" t="n">
        <v>335056.94</v>
      </c>
      <c r="K53" s="9" t="n">
        <v>0</v>
      </c>
      <c r="L53" s="9" t="n">
        <v>1042667.36</v>
      </c>
      <c r="M53" s="9" t="n">
        <v>0</v>
      </c>
      <c r="N53" s="9" t="n">
        <v>0</v>
      </c>
      <c r="O53" s="9" t="n">
        <v>0</v>
      </c>
      <c r="P53" s="9" t="n">
        <v>0</v>
      </c>
      <c r="Q53" s="9" t="n">
        <v>0</v>
      </c>
      <c r="R53" s="9" t="n">
        <v>0</v>
      </c>
      <c r="S53" s="9" t="n">
        <v>0</v>
      </c>
      <c r="T53" s="9" t="n">
        <v>0</v>
      </c>
      <c r="U53" s="9" t="n">
        <v>52736.33</v>
      </c>
      <c r="V53" s="9" t="n">
        <v>0</v>
      </c>
      <c r="W53" s="9" t="n">
        <v>139417.4</v>
      </c>
    </row>
    <row r="54" customFormat="false" ht="12.75" hidden="false" customHeight="false" outlineLevel="0" collapsed="false">
      <c r="A54" s="4" t="n">
        <v>20</v>
      </c>
      <c r="B54" s="8" t="s">
        <v>104</v>
      </c>
      <c r="C54" s="9" t="n">
        <v>9495469.92</v>
      </c>
      <c r="D54" s="9" t="n">
        <v>4557776.5</v>
      </c>
      <c r="E54" s="4" t="n">
        <v>0</v>
      </c>
      <c r="F54" s="9" t="n">
        <v>0</v>
      </c>
      <c r="G54" s="9" t="n">
        <v>874</v>
      </c>
      <c r="H54" s="9" t="n">
        <v>2601058.96</v>
      </c>
      <c r="I54" s="9" t="n">
        <v>0</v>
      </c>
      <c r="J54" s="9" t="n">
        <v>536920.41</v>
      </c>
      <c r="K54" s="9" t="n">
        <v>922</v>
      </c>
      <c r="L54" s="9" t="n">
        <v>1530676.74</v>
      </c>
      <c r="M54" s="9" t="n">
        <v>0</v>
      </c>
      <c r="N54" s="9" t="n">
        <v>0</v>
      </c>
      <c r="O54" s="9" t="n">
        <v>0</v>
      </c>
      <c r="P54" s="9" t="n">
        <v>0</v>
      </c>
      <c r="Q54" s="9" t="n">
        <v>0</v>
      </c>
      <c r="R54" s="9" t="n">
        <v>0</v>
      </c>
      <c r="S54" s="9" t="n">
        <v>0</v>
      </c>
      <c r="T54" s="9" t="n">
        <v>0</v>
      </c>
      <c r="U54" s="9" t="n">
        <v>84508.66</v>
      </c>
      <c r="V54" s="9" t="n">
        <v>0</v>
      </c>
      <c r="W54" s="9" t="n">
        <v>184528.65</v>
      </c>
    </row>
    <row r="55" s="14" customFormat="true" ht="12.75" hidden="false" customHeight="true" outlineLevel="0" collapsed="false">
      <c r="A55" s="22" t="s">
        <v>165</v>
      </c>
      <c r="B55" s="22"/>
      <c r="C55" s="23" t="n">
        <f aca="false">C56+C57+C58+C59+C60+C61+C62+C63+C64+C65+C66+C67+C68+C69+C70+C71+C72+C73+C74+C75+C76+C77</f>
        <v>120086866.02</v>
      </c>
      <c r="D55" s="23" t="n">
        <f aca="false">D56+D57+D58+D59+D60+D61+D62+D63+D64+D65+D66+D67+D68+D69+D70+D71+D72+D73+D74+D75+D76+D77</f>
        <v>49529714.28</v>
      </c>
      <c r="E55" s="23" t="n">
        <f aca="false">E56+E57+E58+E59+E60+E61+E62+E63+E64+E65+E66+E67+E68+E69+E70+E71+E72+E73+E74+E75+E76+E77</f>
        <v>0</v>
      </c>
      <c r="F55" s="23" t="n">
        <f aca="false">F56+F57+F58+F59+F60+F61+F62+F63+F64+F65+F66+F67+F68+F69+F70+F71+F72+F73+F74+F75+F76+F77</f>
        <v>0</v>
      </c>
      <c r="G55" s="23" t="n">
        <f aca="false">G56+G57+G58+G59+G60+G61+G62+G63+G64+G65+G66+G67+G68+G69+G70+G71+G72+G73+G74+G75+G76+G77</f>
        <v>4486.2</v>
      </c>
      <c r="H55" s="23" t="n">
        <f aca="false">H56+H57+H58+H59+H60+H61+H62+H63+H64+H65+H66+H67+H68+H69+H70+H71+H72+H73+H74+H75+H76+H77</f>
        <v>41716479.19</v>
      </c>
      <c r="I55" s="23" t="n">
        <f aca="false">I56+I57+I58+I59+I60+I61+I62+I63+I64+I65+I66+I67+I68+I69+I70+I71+I72+I73+I74+I75+I76+I77</f>
        <v>0</v>
      </c>
      <c r="J55" s="23" t="n">
        <f aca="false">J56+J57+J58+J59+J60+J61+J62+J63+J64+J65+J66+J67+J68+J69+J70+J71+J72+J73+J74+J75+J76+J77</f>
        <v>6389006.02</v>
      </c>
      <c r="K55" s="23" t="n">
        <f aca="false">K56+K57+K58+K59+K60+K61+K62+K63+K64+K65+K66+K67+K68+K69+K70+K71+K72+K73+K74+K75+K76+K77</f>
        <v>2841</v>
      </c>
      <c r="L55" s="23" t="n">
        <f aca="false">L56+L57+L58+L59+L60+L61+L62+L63+L64+L65+L66+L67+L68+L69+L70+L71+L72+L73+L74+L75+L76+L77</f>
        <v>19043414.35</v>
      </c>
      <c r="M55" s="23" t="n">
        <f aca="false">M56+M57+M58+M59+M60+M61+M62+M63+M64+M65+M66+M67+M68+M69+M70+M71+M72+M73+M74+M75+M76+M77</f>
        <v>0</v>
      </c>
      <c r="N55" s="23" t="n">
        <f aca="false">N56+N57+N58+N59+N60+N61+N62+N63+N64+N65+N66+N67+N68+N69+N70+N71+N72+N73+N74+N75+N76+N77</f>
        <v>0</v>
      </c>
      <c r="O55" s="23" t="n">
        <f aca="false">O56+O57+O58+O59+O60+O61+O62+O63+O64+O65+O66+O67+O68+O69+O70+O71+O72+O73+O74+O75+O76+O77</f>
        <v>0</v>
      </c>
      <c r="P55" s="23" t="n">
        <f aca="false">P56+P57+P58+P59+P60+P61+P62+P63+P64+P65+P66+P67+P68+P69+P70+P71+P72+P73+P74+P75+P76+P77</f>
        <v>0</v>
      </c>
      <c r="Q55" s="23" t="n">
        <f aca="false">Q56+Q57+Q58+Q59+Q60+Q61+Q62+Q63+Q64+Q65+Q66+Q67+Q68+Q69+Q70+Q71+Q72+Q73+Q74+Q75+Q76+Q77</f>
        <v>0</v>
      </c>
      <c r="R55" s="23" t="n">
        <f aca="false">R56+R57+R58+R59+R60+R61+R62+R63+R64+R65+R66+R67+R68+R69+R70+R71+R72+R73+R74+R75+R76+R77</f>
        <v>0</v>
      </c>
      <c r="S55" s="23" t="n">
        <f aca="false">S56+S57+S58+S59+S60+S61+S62+S63+S64+S65+S66+S67+S68+S69+S70+S71+S72+S73+S74+S75+S76+S77</f>
        <v>0</v>
      </c>
      <c r="T55" s="23" t="n">
        <f aca="false">T56+T57+T58+T59+T60+T61+T62+T63+T64+T65+T66+T67+T68+T69+T70+T71+T72+T73+T74+T75+T76+T77</f>
        <v>0</v>
      </c>
      <c r="U55" s="23" t="n">
        <f aca="false">U56+U57+U58+U59+U60+U61+U62+U63+U64+U65+U66+U67+U68+U69+U70+U71+U72+U73+U74+U75+U76+U77</f>
        <v>1074679.91</v>
      </c>
      <c r="V55" s="23" t="n">
        <f aca="false">V56+V57+V58+V59+V60+V61+V62+V63+V64+V65+V66+V67+V68+V69+V70+V71+V72+V73+V74+V75+V76+V77</f>
        <v>0</v>
      </c>
      <c r="W55" s="23" t="n">
        <f aca="false">W56+W57+W58+W59+W60+W61+W62+W63+W64+W65+W66+W67+W68+W69+W70+W71+W72+W73+W74+W75+W76+W77</f>
        <v>2333572.27</v>
      </c>
    </row>
    <row r="56" customFormat="false" ht="12.75" hidden="false" customHeight="false" outlineLevel="0" collapsed="false">
      <c r="A56" s="4" t="n">
        <v>1</v>
      </c>
      <c r="B56" s="8" t="s">
        <v>107</v>
      </c>
      <c r="C56" s="9" t="n">
        <v>3636645.35</v>
      </c>
      <c r="D56" s="9" t="n">
        <v>1443997.01</v>
      </c>
      <c r="E56" s="4" t="n">
        <v>0</v>
      </c>
      <c r="F56" s="9" t="n">
        <v>0</v>
      </c>
      <c r="G56" s="9" t="n">
        <v>0</v>
      </c>
      <c r="H56" s="9" t="n">
        <v>1395626.04</v>
      </c>
      <c r="I56" s="9" t="n">
        <v>0</v>
      </c>
      <c r="J56" s="9" t="n">
        <v>170107.39</v>
      </c>
      <c r="K56" s="9" t="n">
        <v>0</v>
      </c>
      <c r="L56" s="9" t="n">
        <v>529359.04</v>
      </c>
      <c r="M56" s="9" t="n">
        <v>0</v>
      </c>
      <c r="N56" s="9" t="n">
        <v>0</v>
      </c>
      <c r="O56" s="9" t="n">
        <v>0</v>
      </c>
      <c r="P56" s="9" t="n">
        <v>0</v>
      </c>
      <c r="Q56" s="9" t="n">
        <v>0</v>
      </c>
      <c r="R56" s="9" t="n">
        <v>0</v>
      </c>
      <c r="S56" s="9" t="n">
        <v>0</v>
      </c>
      <c r="T56" s="9" t="n">
        <v>0</v>
      </c>
      <c r="U56" s="9" t="n">
        <v>26774.08</v>
      </c>
      <c r="V56" s="9" t="n">
        <v>0</v>
      </c>
      <c r="W56" s="9" t="n">
        <v>70781.79</v>
      </c>
    </row>
    <row r="57" customFormat="false" ht="12.75" hidden="false" customHeight="false" outlineLevel="0" collapsed="false">
      <c r="A57" s="4" t="n">
        <v>2</v>
      </c>
      <c r="B57" s="8" t="s">
        <v>108</v>
      </c>
      <c r="C57" s="9" t="n">
        <v>6422389.94</v>
      </c>
      <c r="D57" s="9" t="n">
        <v>2867390</v>
      </c>
      <c r="E57" s="4" t="n">
        <v>0</v>
      </c>
      <c r="F57" s="9" t="n">
        <v>0</v>
      </c>
      <c r="G57" s="9" t="n">
        <v>668</v>
      </c>
      <c r="H57" s="9" t="n">
        <v>1987994.72</v>
      </c>
      <c r="I57" s="9" t="n">
        <v>0</v>
      </c>
      <c r="J57" s="9" t="n">
        <v>337787.56</v>
      </c>
      <c r="K57" s="9" t="n">
        <v>0</v>
      </c>
      <c r="L57" s="9" t="n">
        <v>1051164.8</v>
      </c>
      <c r="M57" s="9" t="n">
        <v>0</v>
      </c>
      <c r="N57" s="9" t="n">
        <v>0</v>
      </c>
      <c r="O57" s="9" t="n">
        <v>0</v>
      </c>
      <c r="P57" s="9" t="n">
        <v>0</v>
      </c>
      <c r="Q57" s="9" t="n">
        <v>0</v>
      </c>
      <c r="R57" s="9" t="n">
        <v>0</v>
      </c>
      <c r="S57" s="9" t="n">
        <v>0</v>
      </c>
      <c r="T57" s="9" t="n">
        <v>0</v>
      </c>
      <c r="U57" s="9" t="n">
        <v>53166.12</v>
      </c>
      <c r="V57" s="9" t="n">
        <v>0</v>
      </c>
      <c r="W57" s="9" t="n">
        <v>124886.74</v>
      </c>
    </row>
    <row r="58" customFormat="false" ht="12.75" hidden="false" customHeight="false" outlineLevel="0" collapsed="false">
      <c r="A58" s="4" t="n">
        <v>3</v>
      </c>
      <c r="B58" s="8" t="s">
        <v>109</v>
      </c>
      <c r="C58" s="9" t="n">
        <v>5710095.32</v>
      </c>
      <c r="D58" s="9" t="n">
        <v>2267298.5</v>
      </c>
      <c r="E58" s="4" t="n">
        <v>0</v>
      </c>
      <c r="F58" s="9" t="n">
        <v>0</v>
      </c>
      <c r="G58" s="9" t="n">
        <v>0</v>
      </c>
      <c r="H58" s="9" t="n">
        <v>2191348.62</v>
      </c>
      <c r="I58" s="9" t="n">
        <v>0</v>
      </c>
      <c r="J58" s="9" t="n">
        <v>267094.89</v>
      </c>
      <c r="K58" s="9" t="n">
        <v>0</v>
      </c>
      <c r="L58" s="9" t="n">
        <v>831175.52</v>
      </c>
      <c r="M58" s="9" t="n">
        <v>0</v>
      </c>
      <c r="N58" s="9" t="n">
        <v>0</v>
      </c>
      <c r="O58" s="9" t="n">
        <v>0</v>
      </c>
      <c r="P58" s="9" t="n">
        <v>0</v>
      </c>
      <c r="Q58" s="9" t="n">
        <v>0</v>
      </c>
      <c r="R58" s="9" t="n">
        <v>0</v>
      </c>
      <c r="S58" s="9" t="n">
        <v>0</v>
      </c>
      <c r="T58" s="9" t="n">
        <v>0</v>
      </c>
      <c r="U58" s="9" t="n">
        <v>42039.44</v>
      </c>
      <c r="V58" s="9" t="n">
        <v>0</v>
      </c>
      <c r="W58" s="9" t="n">
        <v>111138.35</v>
      </c>
    </row>
    <row r="59" customFormat="false" ht="12.75" hidden="false" customHeight="false" outlineLevel="0" collapsed="false">
      <c r="A59" s="4" t="n">
        <v>4</v>
      </c>
      <c r="B59" s="8" t="s">
        <v>110</v>
      </c>
      <c r="C59" s="9" t="n">
        <v>782031.84</v>
      </c>
      <c r="D59" s="9" t="n">
        <v>417003.56</v>
      </c>
      <c r="E59" s="4" t="n">
        <v>0</v>
      </c>
      <c r="F59" s="9" t="n">
        <v>0</v>
      </c>
      <c r="G59" s="9" t="n">
        <v>0</v>
      </c>
      <c r="H59" s="9" t="n">
        <v>0</v>
      </c>
      <c r="I59" s="9" t="n">
        <v>0</v>
      </c>
      <c r="J59" s="9" t="n">
        <v>302946.9</v>
      </c>
      <c r="K59" s="9" t="n">
        <v>0</v>
      </c>
      <c r="L59" s="9" t="n">
        <v>0</v>
      </c>
      <c r="M59" s="9" t="n">
        <v>0</v>
      </c>
      <c r="N59" s="9" t="n">
        <v>0</v>
      </c>
      <c r="O59" s="9" t="n">
        <v>0</v>
      </c>
      <c r="P59" s="9" t="n">
        <v>0</v>
      </c>
      <c r="Q59" s="9" t="n">
        <v>0</v>
      </c>
      <c r="R59" s="9" t="n">
        <v>0</v>
      </c>
      <c r="S59" s="9" t="n">
        <v>0</v>
      </c>
      <c r="T59" s="9" t="n">
        <v>0</v>
      </c>
      <c r="U59" s="9" t="n">
        <v>47682.37</v>
      </c>
      <c r="V59" s="9" t="n">
        <v>0</v>
      </c>
      <c r="W59" s="9" t="n">
        <v>14399.01</v>
      </c>
    </row>
    <row r="60" customFormat="false" ht="12.75" hidden="false" customHeight="false" outlineLevel="0" collapsed="false">
      <c r="A60" s="4" t="n">
        <v>5</v>
      </c>
      <c r="B60" s="8" t="s">
        <v>112</v>
      </c>
      <c r="C60" s="9" t="n">
        <v>5434428.11</v>
      </c>
      <c r="D60" s="9" t="n">
        <v>2157839.76</v>
      </c>
      <c r="E60" s="4" t="n">
        <v>0</v>
      </c>
      <c r="F60" s="9" t="n">
        <v>0</v>
      </c>
      <c r="G60" s="9" t="n">
        <v>0</v>
      </c>
      <c r="H60" s="9" t="n">
        <v>2085556.52</v>
      </c>
      <c r="I60" s="9" t="n">
        <v>0</v>
      </c>
      <c r="J60" s="9" t="n">
        <v>254200.31</v>
      </c>
      <c r="K60" s="9" t="n">
        <v>0</v>
      </c>
      <c r="L60" s="9" t="n">
        <v>791048.72</v>
      </c>
      <c r="M60" s="9" t="n">
        <v>0</v>
      </c>
      <c r="N60" s="9" t="n">
        <v>0</v>
      </c>
      <c r="O60" s="9" t="n">
        <v>0</v>
      </c>
      <c r="P60" s="9" t="n">
        <v>0</v>
      </c>
      <c r="Q60" s="9" t="n">
        <v>0</v>
      </c>
      <c r="R60" s="9" t="n">
        <v>0</v>
      </c>
      <c r="S60" s="9" t="n">
        <v>0</v>
      </c>
      <c r="T60" s="9" t="n">
        <v>0</v>
      </c>
      <c r="U60" s="9" t="n">
        <v>40009.89</v>
      </c>
      <c r="V60" s="9" t="n">
        <v>0</v>
      </c>
      <c r="W60" s="9" t="n">
        <v>105772.91</v>
      </c>
    </row>
    <row r="61" customFormat="false" ht="12.75" hidden="false" customHeight="false" outlineLevel="0" collapsed="false">
      <c r="A61" s="4" t="n">
        <v>6</v>
      </c>
      <c r="B61" s="8" t="s">
        <v>114</v>
      </c>
      <c r="C61" s="9" t="n">
        <v>6017112.93</v>
      </c>
      <c r="D61" s="9" t="n">
        <v>2389205.49</v>
      </c>
      <c r="E61" s="4" t="n">
        <v>0</v>
      </c>
      <c r="F61" s="9" t="n">
        <v>0</v>
      </c>
      <c r="G61" s="9" t="n">
        <v>0</v>
      </c>
      <c r="H61" s="9" t="n">
        <v>2309171.99</v>
      </c>
      <c r="I61" s="9" t="n">
        <v>0</v>
      </c>
      <c r="J61" s="9" t="n">
        <v>281455.92</v>
      </c>
      <c r="K61" s="9" t="n">
        <v>0</v>
      </c>
      <c r="L61" s="9" t="n">
        <v>875865.76</v>
      </c>
      <c r="M61" s="9" t="n">
        <v>0</v>
      </c>
      <c r="N61" s="9" t="n">
        <v>0</v>
      </c>
      <c r="O61" s="9" t="n">
        <v>0</v>
      </c>
      <c r="P61" s="9" t="n">
        <v>0</v>
      </c>
      <c r="Q61" s="9" t="n">
        <v>0</v>
      </c>
      <c r="R61" s="9" t="n">
        <v>0</v>
      </c>
      <c r="S61" s="9" t="n">
        <v>0</v>
      </c>
      <c r="T61" s="9" t="n">
        <v>0</v>
      </c>
      <c r="U61" s="9" t="n">
        <v>44299.79</v>
      </c>
      <c r="V61" s="9" t="n">
        <v>0</v>
      </c>
      <c r="W61" s="9" t="n">
        <v>117113.98</v>
      </c>
    </row>
    <row r="62" customFormat="false" ht="12.75" hidden="false" customHeight="false" outlineLevel="0" collapsed="false">
      <c r="A62" s="4" t="n">
        <v>7</v>
      </c>
      <c r="B62" s="8" t="s">
        <v>166</v>
      </c>
      <c r="C62" s="9" t="n">
        <v>4892448.63</v>
      </c>
      <c r="D62" s="9" t="n">
        <v>2199906.27</v>
      </c>
      <c r="E62" s="4" t="n">
        <v>0</v>
      </c>
      <c r="F62" s="9" t="n">
        <v>0</v>
      </c>
      <c r="G62" s="9" t="n">
        <v>501</v>
      </c>
      <c r="H62" s="9" t="n">
        <v>1490996.04</v>
      </c>
      <c r="I62" s="9" t="n">
        <v>0</v>
      </c>
      <c r="J62" s="9" t="n">
        <v>259155.88</v>
      </c>
      <c r="K62" s="9" t="n">
        <v>0</v>
      </c>
      <c r="L62" s="9" t="n">
        <v>806470</v>
      </c>
      <c r="M62" s="9" t="n">
        <v>0</v>
      </c>
      <c r="N62" s="9" t="n">
        <v>0</v>
      </c>
      <c r="O62" s="9" t="n">
        <v>0</v>
      </c>
      <c r="P62" s="9" t="n">
        <v>0</v>
      </c>
      <c r="Q62" s="9" t="n">
        <v>0</v>
      </c>
      <c r="R62" s="9" t="n">
        <v>0</v>
      </c>
      <c r="S62" s="9" t="n">
        <v>0</v>
      </c>
      <c r="T62" s="9" t="n">
        <v>0</v>
      </c>
      <c r="U62" s="9" t="n">
        <v>40789.88</v>
      </c>
      <c r="V62" s="9" t="n">
        <v>0</v>
      </c>
      <c r="W62" s="9" t="n">
        <v>95130.56</v>
      </c>
    </row>
    <row r="63" customFormat="false" ht="12.75" hidden="false" customHeight="false" outlineLevel="0" collapsed="false">
      <c r="A63" s="4" t="n">
        <v>8</v>
      </c>
      <c r="B63" s="8" t="s">
        <v>116</v>
      </c>
      <c r="C63" s="9" t="n">
        <v>5342539.01</v>
      </c>
      <c r="D63" s="9" t="n">
        <v>2121353.5</v>
      </c>
      <c r="E63" s="4" t="n">
        <v>0</v>
      </c>
      <c r="F63" s="9" t="n">
        <v>0</v>
      </c>
      <c r="G63" s="9" t="n">
        <v>0</v>
      </c>
      <c r="H63" s="9" t="n">
        <v>2050292.48</v>
      </c>
      <c r="I63" s="9" t="n">
        <v>0</v>
      </c>
      <c r="J63" s="9" t="n">
        <v>249902.11</v>
      </c>
      <c r="K63" s="9" t="n">
        <v>0</v>
      </c>
      <c r="L63" s="9" t="n">
        <v>777673.12</v>
      </c>
      <c r="M63" s="9" t="n">
        <v>0</v>
      </c>
      <c r="N63" s="9" t="n">
        <v>0</v>
      </c>
      <c r="O63" s="9" t="n">
        <v>0</v>
      </c>
      <c r="P63" s="9" t="n">
        <v>0</v>
      </c>
      <c r="Q63" s="9" t="n">
        <v>0</v>
      </c>
      <c r="R63" s="9" t="n">
        <v>0</v>
      </c>
      <c r="S63" s="9" t="n">
        <v>0</v>
      </c>
      <c r="T63" s="9" t="n">
        <v>0</v>
      </c>
      <c r="U63" s="9" t="n">
        <v>39333.38</v>
      </c>
      <c r="V63" s="9" t="n">
        <v>0</v>
      </c>
      <c r="W63" s="9" t="n">
        <v>103984.42</v>
      </c>
    </row>
    <row r="64" customFormat="false" ht="12.75" hidden="false" customHeight="false" outlineLevel="0" collapsed="false">
      <c r="A64" s="4" t="n">
        <v>9</v>
      </c>
      <c r="B64" s="8" t="s">
        <v>118</v>
      </c>
      <c r="C64" s="9" t="n">
        <v>5381456.75</v>
      </c>
      <c r="D64" s="9" t="n">
        <v>2136806.5</v>
      </c>
      <c r="E64" s="4" t="n">
        <v>0</v>
      </c>
      <c r="F64" s="9" t="n">
        <v>0</v>
      </c>
      <c r="G64" s="9" t="n">
        <v>0</v>
      </c>
      <c r="H64" s="9" t="n">
        <v>2065227.84</v>
      </c>
      <c r="I64" s="9" t="n">
        <v>0</v>
      </c>
      <c r="J64" s="9" t="n">
        <v>251722.53</v>
      </c>
      <c r="K64" s="9" t="n">
        <v>0</v>
      </c>
      <c r="L64" s="9" t="n">
        <v>783338.08</v>
      </c>
      <c r="M64" s="9" t="n">
        <v>0</v>
      </c>
      <c r="N64" s="9" t="n">
        <v>0</v>
      </c>
      <c r="O64" s="9" t="n">
        <v>0</v>
      </c>
      <c r="P64" s="9" t="n">
        <v>0</v>
      </c>
      <c r="Q64" s="9" t="n">
        <v>0</v>
      </c>
      <c r="R64" s="9" t="n">
        <v>0</v>
      </c>
      <c r="S64" s="9" t="n">
        <v>0</v>
      </c>
      <c r="T64" s="9" t="n">
        <v>0</v>
      </c>
      <c r="U64" s="9" t="n">
        <v>39619.9</v>
      </c>
      <c r="V64" s="9" t="n">
        <v>0</v>
      </c>
      <c r="W64" s="9" t="n">
        <v>104741.9</v>
      </c>
    </row>
    <row r="65" customFormat="false" ht="12.75" hidden="false" customHeight="false" outlineLevel="0" collapsed="false">
      <c r="A65" s="4" t="n">
        <v>10</v>
      </c>
      <c r="B65" s="8" t="s">
        <v>119</v>
      </c>
      <c r="C65" s="9" t="n">
        <v>5248487.88</v>
      </c>
      <c r="D65" s="9" t="n">
        <v>2084008.77</v>
      </c>
      <c r="E65" s="4" t="n">
        <v>0</v>
      </c>
      <c r="F65" s="9" t="n">
        <v>0</v>
      </c>
      <c r="G65" s="9" t="n">
        <v>0</v>
      </c>
      <c r="H65" s="9" t="n">
        <v>2014198.71</v>
      </c>
      <c r="I65" s="9" t="n">
        <v>0</v>
      </c>
      <c r="J65" s="9" t="n">
        <v>245502.79</v>
      </c>
      <c r="K65" s="9" t="n">
        <v>0</v>
      </c>
      <c r="L65" s="9" t="n">
        <v>763982.8</v>
      </c>
      <c r="M65" s="9" t="n">
        <v>0</v>
      </c>
      <c r="N65" s="9" t="n">
        <v>0</v>
      </c>
      <c r="O65" s="9" t="n">
        <v>0</v>
      </c>
      <c r="P65" s="9" t="n">
        <v>0</v>
      </c>
      <c r="Q65" s="9" t="n">
        <v>0</v>
      </c>
      <c r="R65" s="9" t="n">
        <v>0</v>
      </c>
      <c r="S65" s="9" t="n">
        <v>0</v>
      </c>
      <c r="T65" s="9" t="n">
        <v>0</v>
      </c>
      <c r="U65" s="9" t="n">
        <v>38640.95</v>
      </c>
      <c r="V65" s="9" t="n">
        <v>0</v>
      </c>
      <c r="W65" s="9" t="n">
        <v>102153.86</v>
      </c>
    </row>
    <row r="66" customFormat="false" ht="12.75" hidden="false" customHeight="false" outlineLevel="0" collapsed="false">
      <c r="A66" s="4" t="n">
        <v>11</v>
      </c>
      <c r="B66" s="8" t="s">
        <v>120</v>
      </c>
      <c r="C66" s="9" t="n">
        <v>551899.61</v>
      </c>
      <c r="D66" s="9" t="n">
        <v>294289.94</v>
      </c>
      <c r="E66" s="4" t="n">
        <v>0</v>
      </c>
      <c r="F66" s="9" t="n">
        <v>0</v>
      </c>
      <c r="G66" s="9" t="n">
        <v>0</v>
      </c>
      <c r="H66" s="9" t="n">
        <v>0</v>
      </c>
      <c r="I66" s="9" t="n">
        <v>0</v>
      </c>
      <c r="J66" s="9" t="n">
        <v>213797.28</v>
      </c>
      <c r="K66" s="9" t="n">
        <v>0</v>
      </c>
      <c r="L66" s="9" t="n">
        <v>0</v>
      </c>
      <c r="M66" s="9" t="n">
        <v>0</v>
      </c>
      <c r="N66" s="9" t="n">
        <v>0</v>
      </c>
      <c r="O66" s="9" t="n">
        <v>0</v>
      </c>
      <c r="P66" s="9" t="n">
        <v>0</v>
      </c>
      <c r="Q66" s="9" t="n">
        <v>0</v>
      </c>
      <c r="R66" s="9" t="n">
        <v>0</v>
      </c>
      <c r="S66" s="9" t="n">
        <v>0</v>
      </c>
      <c r="T66" s="9" t="n">
        <v>0</v>
      </c>
      <c r="U66" s="9" t="n">
        <v>33650.65</v>
      </c>
      <c r="V66" s="9" t="n">
        <v>0</v>
      </c>
      <c r="W66" s="9" t="n">
        <v>10161.74</v>
      </c>
    </row>
    <row r="67" customFormat="false" ht="12.75" hidden="false" customHeight="false" outlineLevel="0" collapsed="false">
      <c r="A67" s="4" t="n">
        <v>12</v>
      </c>
      <c r="B67" s="8" t="s">
        <v>121</v>
      </c>
      <c r="C67" s="9" t="n">
        <v>9268764.39</v>
      </c>
      <c r="D67" s="9" t="n">
        <v>4486950.26</v>
      </c>
      <c r="E67" s="4" t="n">
        <v>0</v>
      </c>
      <c r="F67" s="9" t="n">
        <v>0</v>
      </c>
      <c r="G67" s="9" t="n">
        <v>876</v>
      </c>
      <c r="H67" s="9" t="n">
        <v>2607011.04</v>
      </c>
      <c r="I67" s="9" t="n">
        <v>0</v>
      </c>
      <c r="J67" s="9" t="n">
        <v>528576.85</v>
      </c>
      <c r="K67" s="9" t="n">
        <v>833</v>
      </c>
      <c r="L67" s="9" t="n">
        <v>1382921.61</v>
      </c>
      <c r="M67" s="9" t="n">
        <v>0</v>
      </c>
      <c r="N67" s="9" t="n">
        <v>0</v>
      </c>
      <c r="O67" s="9" t="n">
        <v>0</v>
      </c>
      <c r="P67" s="9" t="n">
        <v>0</v>
      </c>
      <c r="Q67" s="9" t="n">
        <v>0</v>
      </c>
      <c r="R67" s="9" t="n">
        <v>0</v>
      </c>
      <c r="S67" s="9" t="n">
        <v>0</v>
      </c>
      <c r="T67" s="9" t="n">
        <v>0</v>
      </c>
      <c r="U67" s="9" t="n">
        <v>83195.43</v>
      </c>
      <c r="V67" s="9" t="n">
        <v>0</v>
      </c>
      <c r="W67" s="9" t="n">
        <v>180109.2</v>
      </c>
    </row>
    <row r="68" customFormat="false" ht="12.75" hidden="false" customHeight="false" outlineLevel="0" collapsed="false">
      <c r="A68" s="4" t="n">
        <v>13</v>
      </c>
      <c r="B68" s="8" t="s">
        <v>122</v>
      </c>
      <c r="C68" s="9" t="n">
        <v>5080824.51</v>
      </c>
      <c r="D68" s="9" t="n">
        <v>2349714.51</v>
      </c>
      <c r="E68" s="4" t="n">
        <v>0</v>
      </c>
      <c r="F68" s="9" t="n">
        <v>0</v>
      </c>
      <c r="G68" s="9" t="n">
        <v>513</v>
      </c>
      <c r="H68" s="9" t="n">
        <v>1526708.52</v>
      </c>
      <c r="I68" s="9" t="n">
        <v>0</v>
      </c>
      <c r="J68" s="9" t="n">
        <v>276803.76</v>
      </c>
      <c r="K68" s="9" t="n">
        <v>473</v>
      </c>
      <c r="L68" s="9" t="n">
        <v>785260.41</v>
      </c>
      <c r="M68" s="9" t="n">
        <v>0</v>
      </c>
      <c r="N68" s="9" t="n">
        <v>0</v>
      </c>
      <c r="O68" s="9" t="n">
        <v>0</v>
      </c>
      <c r="P68" s="9" t="n">
        <v>0</v>
      </c>
      <c r="Q68" s="9" t="n">
        <v>0</v>
      </c>
      <c r="R68" s="9" t="n">
        <v>0</v>
      </c>
      <c r="S68" s="9" t="n">
        <v>0</v>
      </c>
      <c r="T68" s="9" t="n">
        <v>0</v>
      </c>
      <c r="U68" s="9" t="n">
        <v>43567.57</v>
      </c>
      <c r="V68" s="9" t="n">
        <v>0</v>
      </c>
      <c r="W68" s="9" t="n">
        <v>98769.74</v>
      </c>
    </row>
    <row r="69" customFormat="false" ht="12.75" hidden="false" customHeight="false" outlineLevel="0" collapsed="false">
      <c r="A69" s="4" t="n">
        <v>14</v>
      </c>
      <c r="B69" s="8" t="s">
        <v>123</v>
      </c>
      <c r="C69" s="9" t="n">
        <v>5184099.09</v>
      </c>
      <c r="D69" s="9" t="n">
        <v>2390493.26</v>
      </c>
      <c r="E69" s="4" t="n">
        <v>0</v>
      </c>
      <c r="F69" s="9" t="n">
        <v>0</v>
      </c>
      <c r="G69" s="9" t="n">
        <v>509.7</v>
      </c>
      <c r="H69" s="9" t="n">
        <v>1516887.59</v>
      </c>
      <c r="I69" s="9" t="n">
        <v>0</v>
      </c>
      <c r="J69" s="9" t="n">
        <v>281607.62</v>
      </c>
      <c r="K69" s="9" t="n">
        <v>512</v>
      </c>
      <c r="L69" s="9" t="n">
        <v>850007.04</v>
      </c>
      <c r="M69" s="9" t="n">
        <v>0</v>
      </c>
      <c r="N69" s="9" t="n">
        <v>0</v>
      </c>
      <c r="O69" s="9" t="n">
        <v>0</v>
      </c>
      <c r="P69" s="9" t="n">
        <v>0</v>
      </c>
      <c r="Q69" s="9" t="n">
        <v>0</v>
      </c>
      <c r="R69" s="9" t="n">
        <v>0</v>
      </c>
      <c r="S69" s="9" t="n">
        <v>0</v>
      </c>
      <c r="T69" s="9" t="n">
        <v>0</v>
      </c>
      <c r="U69" s="9" t="n">
        <v>44323.67</v>
      </c>
      <c r="V69" s="9" t="n">
        <v>0</v>
      </c>
      <c r="W69" s="9" t="n">
        <v>100779.91</v>
      </c>
    </row>
    <row r="70" customFormat="false" ht="12.75" hidden="false" customHeight="false" outlineLevel="0" collapsed="false">
      <c r="A70" s="4" t="n">
        <v>15</v>
      </c>
      <c r="B70" s="8" t="s">
        <v>124</v>
      </c>
      <c r="C70" s="9" t="n">
        <v>3709755.94</v>
      </c>
      <c r="D70" s="9" t="n">
        <v>962863.07</v>
      </c>
      <c r="E70" s="4" t="n">
        <v>0</v>
      </c>
      <c r="F70" s="9" t="n">
        <v>0</v>
      </c>
      <c r="G70" s="9" t="n">
        <v>505.5</v>
      </c>
      <c r="H70" s="9" t="n">
        <v>1504388.22</v>
      </c>
      <c r="I70" s="9" t="n">
        <v>0</v>
      </c>
      <c r="J70" s="9" t="n">
        <v>279888.35</v>
      </c>
      <c r="K70" s="9" t="n">
        <v>510</v>
      </c>
      <c r="L70" s="9" t="n">
        <v>846686.7</v>
      </c>
      <c r="M70" s="9" t="n">
        <v>0</v>
      </c>
      <c r="N70" s="9" t="n">
        <v>0</v>
      </c>
      <c r="O70" s="9" t="n">
        <v>0</v>
      </c>
      <c r="P70" s="9" t="n">
        <v>0</v>
      </c>
      <c r="Q70" s="9" t="n">
        <v>0</v>
      </c>
      <c r="R70" s="9" t="n">
        <v>0</v>
      </c>
      <c r="S70" s="9" t="n">
        <v>0</v>
      </c>
      <c r="T70" s="9" t="n">
        <v>0</v>
      </c>
      <c r="U70" s="9" t="n">
        <v>44053.07</v>
      </c>
      <c r="V70" s="9" t="n">
        <v>0</v>
      </c>
      <c r="W70" s="9" t="n">
        <v>71876.53</v>
      </c>
    </row>
    <row r="71" customFormat="false" ht="12.75" hidden="false" customHeight="false" outlineLevel="0" collapsed="false">
      <c r="A71" s="4" t="n">
        <v>16</v>
      </c>
      <c r="B71" s="8" t="s">
        <v>125</v>
      </c>
      <c r="C71" s="9" t="n">
        <v>4999781.53</v>
      </c>
      <c r="D71" s="9" t="n">
        <v>2326105.76</v>
      </c>
      <c r="E71" s="4" t="n">
        <v>0</v>
      </c>
      <c r="F71" s="9" t="n">
        <v>0</v>
      </c>
      <c r="G71" s="9" t="n">
        <v>473</v>
      </c>
      <c r="H71" s="9" t="n">
        <v>1407666.92</v>
      </c>
      <c r="I71" s="9" t="n">
        <v>0</v>
      </c>
      <c r="J71" s="9" t="n">
        <v>274022.57</v>
      </c>
      <c r="K71" s="9" t="n">
        <v>513</v>
      </c>
      <c r="L71" s="9" t="n">
        <v>851667.21</v>
      </c>
      <c r="M71" s="9" t="n">
        <v>0</v>
      </c>
      <c r="N71" s="9" t="n">
        <v>0</v>
      </c>
      <c r="O71" s="9" t="n">
        <v>0</v>
      </c>
      <c r="P71" s="9" t="n">
        <v>0</v>
      </c>
      <c r="Q71" s="9" t="n">
        <v>0</v>
      </c>
      <c r="R71" s="9" t="n">
        <v>0</v>
      </c>
      <c r="S71" s="9" t="n">
        <v>0</v>
      </c>
      <c r="T71" s="9" t="n">
        <v>0</v>
      </c>
      <c r="U71" s="9" t="n">
        <v>43129.82</v>
      </c>
      <c r="V71" s="9" t="n">
        <v>0</v>
      </c>
      <c r="W71" s="9" t="n">
        <v>97189.25</v>
      </c>
    </row>
    <row r="72" customFormat="false" ht="12.75" hidden="false" customHeight="false" outlineLevel="0" collapsed="false">
      <c r="A72" s="4" t="n">
        <v>17</v>
      </c>
      <c r="B72" s="8" t="s">
        <v>126</v>
      </c>
      <c r="C72" s="9" t="n">
        <v>17986003.73</v>
      </c>
      <c r="D72" s="9" t="n">
        <v>6460404.6</v>
      </c>
      <c r="E72" s="4" t="n">
        <v>0</v>
      </c>
      <c r="F72" s="9" t="n">
        <v>0</v>
      </c>
      <c r="G72" s="9" t="n">
        <v>0</v>
      </c>
      <c r="H72" s="9" t="n">
        <v>6891795.53</v>
      </c>
      <c r="I72" s="9" t="n">
        <v>0</v>
      </c>
      <c r="J72" s="9" t="n">
        <v>715894.28</v>
      </c>
      <c r="K72" s="9" t="n">
        <v>0</v>
      </c>
      <c r="L72" s="9" t="n">
        <v>3387046.82</v>
      </c>
      <c r="M72" s="9" t="n">
        <v>0</v>
      </c>
      <c r="N72" s="9" t="n">
        <v>0</v>
      </c>
      <c r="O72" s="9" t="n">
        <v>0</v>
      </c>
      <c r="P72" s="9" t="n">
        <v>0</v>
      </c>
      <c r="Q72" s="9" t="n">
        <v>0</v>
      </c>
      <c r="R72" s="9" t="n">
        <v>0</v>
      </c>
      <c r="S72" s="9" t="n">
        <v>0</v>
      </c>
      <c r="T72" s="9" t="n">
        <v>0</v>
      </c>
      <c r="U72" s="9" t="n">
        <v>181759.68</v>
      </c>
      <c r="V72" s="9" t="n">
        <v>0</v>
      </c>
      <c r="W72" s="9" t="n">
        <v>349102.82</v>
      </c>
    </row>
    <row r="73" customFormat="false" ht="12.75" hidden="false" customHeight="false" outlineLevel="0" collapsed="false">
      <c r="A73" s="4" t="n">
        <v>18</v>
      </c>
      <c r="B73" s="8" t="s">
        <v>127</v>
      </c>
      <c r="C73" s="9" t="n">
        <v>4918715.31</v>
      </c>
      <c r="D73" s="9" t="n">
        <v>2210208.26</v>
      </c>
      <c r="E73" s="4" t="n">
        <v>0</v>
      </c>
      <c r="F73" s="9" t="n">
        <v>0</v>
      </c>
      <c r="G73" s="9" t="n">
        <v>0</v>
      </c>
      <c r="H73" s="9" t="n">
        <v>1501268.19</v>
      </c>
      <c r="I73" s="9" t="n">
        <v>0</v>
      </c>
      <c r="J73" s="9" t="n">
        <v>260369.48</v>
      </c>
      <c r="K73" s="9" t="n">
        <v>0</v>
      </c>
      <c r="L73" s="9" t="n">
        <v>810246.64</v>
      </c>
      <c r="M73" s="9" t="n">
        <v>0</v>
      </c>
      <c r="N73" s="9" t="n">
        <v>0</v>
      </c>
      <c r="O73" s="9" t="n">
        <v>0</v>
      </c>
      <c r="P73" s="9" t="n">
        <v>0</v>
      </c>
      <c r="Q73" s="9" t="n">
        <v>0</v>
      </c>
      <c r="R73" s="9" t="n">
        <v>0</v>
      </c>
      <c r="S73" s="9" t="n">
        <v>0</v>
      </c>
      <c r="T73" s="9" t="n">
        <v>0</v>
      </c>
      <c r="U73" s="9" t="n">
        <v>40980.89</v>
      </c>
      <c r="V73" s="9" t="n">
        <v>0</v>
      </c>
      <c r="W73" s="9" t="n">
        <v>95641.85</v>
      </c>
    </row>
    <row r="74" customFormat="false" ht="12.75" hidden="false" customHeight="false" outlineLevel="0" collapsed="false">
      <c r="A74" s="4" t="n">
        <v>19</v>
      </c>
      <c r="B74" s="8" t="s">
        <v>129</v>
      </c>
      <c r="C74" s="9" t="n">
        <v>3859341.22</v>
      </c>
      <c r="D74" s="9" t="n">
        <v>1532422.5</v>
      </c>
      <c r="E74" s="4" t="n">
        <v>0</v>
      </c>
      <c r="F74" s="9" t="n">
        <v>0</v>
      </c>
      <c r="G74" s="9" t="n">
        <v>0</v>
      </c>
      <c r="H74" s="9" t="n">
        <v>1481089.47</v>
      </c>
      <c r="I74" s="9" t="n">
        <v>0</v>
      </c>
      <c r="J74" s="9" t="n">
        <v>180524.19</v>
      </c>
      <c r="K74" s="9" t="n">
        <v>0</v>
      </c>
      <c r="L74" s="9" t="n">
        <v>561775.2</v>
      </c>
      <c r="M74" s="9" t="n">
        <v>0</v>
      </c>
      <c r="N74" s="9" t="n">
        <v>0</v>
      </c>
      <c r="O74" s="9" t="n">
        <v>0</v>
      </c>
      <c r="P74" s="9" t="n">
        <v>0</v>
      </c>
      <c r="Q74" s="9" t="n">
        <v>0</v>
      </c>
      <c r="R74" s="9" t="n">
        <v>0</v>
      </c>
      <c r="S74" s="9" t="n">
        <v>0</v>
      </c>
      <c r="T74" s="9" t="n">
        <v>0</v>
      </c>
      <c r="U74" s="9" t="n">
        <v>28413.63</v>
      </c>
      <c r="V74" s="9" t="n">
        <v>0</v>
      </c>
      <c r="W74" s="9" t="n">
        <v>75116.23</v>
      </c>
    </row>
    <row r="75" customFormat="false" ht="12.75" hidden="false" customHeight="false" outlineLevel="0" collapsed="false">
      <c r="A75" s="4" t="n">
        <v>20</v>
      </c>
      <c r="B75" s="8" t="s">
        <v>130</v>
      </c>
      <c r="C75" s="9" t="n">
        <v>7710034.05</v>
      </c>
      <c r="D75" s="9" t="n">
        <v>3061411</v>
      </c>
      <c r="E75" s="4" t="n">
        <v>0</v>
      </c>
      <c r="F75" s="9" t="n">
        <v>0</v>
      </c>
      <c r="G75" s="9" t="n">
        <v>0</v>
      </c>
      <c r="H75" s="9" t="n">
        <v>2958859.97</v>
      </c>
      <c r="I75" s="9" t="n">
        <v>0</v>
      </c>
      <c r="J75" s="9" t="n">
        <v>360643.84</v>
      </c>
      <c r="K75" s="9" t="n">
        <v>0</v>
      </c>
      <c r="L75" s="9" t="n">
        <v>1122291.52</v>
      </c>
      <c r="M75" s="9" t="n">
        <v>0</v>
      </c>
      <c r="N75" s="9" t="n">
        <v>0</v>
      </c>
      <c r="O75" s="9" t="n">
        <v>0</v>
      </c>
      <c r="P75" s="9" t="n">
        <v>0</v>
      </c>
      <c r="Q75" s="9" t="n">
        <v>0</v>
      </c>
      <c r="R75" s="9" t="n">
        <v>0</v>
      </c>
      <c r="S75" s="9" t="n">
        <v>0</v>
      </c>
      <c r="T75" s="9" t="n">
        <v>0</v>
      </c>
      <c r="U75" s="9" t="n">
        <v>56763.59</v>
      </c>
      <c r="V75" s="9" t="n">
        <v>0</v>
      </c>
      <c r="W75" s="9" t="n">
        <v>150064.13</v>
      </c>
    </row>
    <row r="76" customFormat="false" ht="12.75" hidden="false" customHeight="false" outlineLevel="0" collapsed="false">
      <c r="A76" s="4" t="n">
        <v>21</v>
      </c>
      <c r="B76" s="8" t="s">
        <v>131</v>
      </c>
      <c r="C76" s="9" t="n">
        <v>3702589.3</v>
      </c>
      <c r="D76" s="9" t="n">
        <v>1470181.27</v>
      </c>
      <c r="E76" s="4" t="n">
        <v>0</v>
      </c>
      <c r="F76" s="9" t="n">
        <v>0</v>
      </c>
      <c r="G76" s="9" t="n">
        <v>0</v>
      </c>
      <c r="H76" s="9" t="n">
        <v>1420933.18</v>
      </c>
      <c r="I76" s="9" t="n">
        <v>0</v>
      </c>
      <c r="J76" s="9" t="n">
        <v>173191.98</v>
      </c>
      <c r="K76" s="9" t="n">
        <v>0</v>
      </c>
      <c r="L76" s="9" t="n">
        <v>538958</v>
      </c>
      <c r="M76" s="9" t="n">
        <v>0</v>
      </c>
      <c r="N76" s="9" t="n">
        <v>0</v>
      </c>
      <c r="O76" s="9" t="n">
        <v>0</v>
      </c>
      <c r="P76" s="9" t="n">
        <v>0</v>
      </c>
      <c r="Q76" s="9" t="n">
        <v>0</v>
      </c>
      <c r="R76" s="9" t="n">
        <v>0</v>
      </c>
      <c r="S76" s="9" t="n">
        <v>0</v>
      </c>
      <c r="T76" s="9" t="n">
        <v>0</v>
      </c>
      <c r="U76" s="9" t="n">
        <v>27259.58</v>
      </c>
      <c r="V76" s="9" t="n">
        <v>0</v>
      </c>
      <c r="W76" s="9" t="n">
        <v>72065.29</v>
      </c>
    </row>
    <row r="77" customFormat="false" ht="12.75" hidden="false" customHeight="false" outlineLevel="0" collapsed="false">
      <c r="A77" s="4" t="n">
        <v>22</v>
      </c>
      <c r="B77" s="8" t="s">
        <v>132</v>
      </c>
      <c r="C77" s="9" t="n">
        <v>4247421.58</v>
      </c>
      <c r="D77" s="9" t="n">
        <v>1899860.49</v>
      </c>
      <c r="E77" s="4" t="n">
        <v>0</v>
      </c>
      <c r="F77" s="9" t="n">
        <v>0</v>
      </c>
      <c r="G77" s="9" t="n">
        <v>440</v>
      </c>
      <c r="H77" s="9" t="n">
        <v>1309457.6</v>
      </c>
      <c r="I77" s="9" t="n">
        <v>0</v>
      </c>
      <c r="J77" s="9" t="n">
        <v>223809.54</v>
      </c>
      <c r="K77" s="9" t="n">
        <v>0</v>
      </c>
      <c r="L77" s="9" t="n">
        <v>696475.36</v>
      </c>
      <c r="M77" s="9" t="n">
        <v>0</v>
      </c>
      <c r="N77" s="9" t="n">
        <v>0</v>
      </c>
      <c r="O77" s="9" t="n">
        <v>0</v>
      </c>
      <c r="P77" s="9" t="n">
        <v>0</v>
      </c>
      <c r="Q77" s="9" t="n">
        <v>0</v>
      </c>
      <c r="R77" s="9" t="n">
        <v>0</v>
      </c>
      <c r="S77" s="9" t="n">
        <v>0</v>
      </c>
      <c r="T77" s="9" t="n">
        <v>0</v>
      </c>
      <c r="U77" s="9" t="n">
        <v>35226.53</v>
      </c>
      <c r="V77" s="9" t="n">
        <v>0</v>
      </c>
      <c r="W77" s="9" t="n">
        <v>82592.06</v>
      </c>
    </row>
  </sheetData>
  <mergeCells count="15">
    <mergeCell ref="A2:W2"/>
    <mergeCell ref="A3:A5"/>
    <mergeCell ref="B3:B5"/>
    <mergeCell ref="C3:C4"/>
    <mergeCell ref="D3:N3"/>
    <mergeCell ref="O3:W3"/>
    <mergeCell ref="E4:F4"/>
    <mergeCell ref="G4:H4"/>
    <mergeCell ref="I4:J4"/>
    <mergeCell ref="K4:L4"/>
    <mergeCell ref="M4:N4"/>
    <mergeCell ref="A7:B7"/>
    <mergeCell ref="A8:B8"/>
    <mergeCell ref="A34:B34"/>
    <mergeCell ref="A55:B55"/>
  </mergeCells>
  <printOptions headings="false" gridLines="false" gridLinesSet="true" horizontalCentered="false" verticalCentered="false"/>
  <pageMargins left="0.747916666666667" right="0.236111111111111" top="0.236111111111111" bottom="0.315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2019-06-12T12:50:59Z</dcterms:created>
  <dc:creator>System</dc:creator>
  <dc:description/>
  <dc:language>ru-RU</dc:language>
  <cp:lastModifiedBy/>
  <cp:lastPrinted>2019-06-26T09:04:30Z</cp:lastPrinted>
  <dcterms:modified xsi:type="dcterms:W3CDTF">2019-06-26T09:12:32Z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