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Отдел ЖКиГХ\Региональный оператор\Изминения в краткоср прогр\Краткосрочные планы 2018-2020\"/>
    </mc:Choice>
  </mc:AlternateContent>
  <bookViews>
    <workbookView xWindow="0" yWindow="0" windowWidth="28800" windowHeight="11835"/>
  </bookViews>
  <sheets>
    <sheet name="Приложение № 1" sheetId="1" r:id="rId1"/>
    <sheet name="Приложение № 2" sheetId="2" r:id="rId2"/>
  </sheets>
  <calcPr calcId="152511" refMode="R1C1"/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C12" i="2"/>
  <c r="N74" i="1" l="1"/>
  <c r="H74" i="1"/>
  <c r="H73" i="1"/>
  <c r="H51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35" i="1"/>
  <c r="N7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53" i="1"/>
  <c r="N51" i="1"/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6" i="1"/>
  <c r="O17" i="1"/>
  <c r="O18" i="1"/>
  <c r="O15" i="1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C49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C32" i="2"/>
  <c r="T13" i="2"/>
  <c r="U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D13" i="2"/>
  <c r="C13" i="2"/>
  <c r="C26" i="2"/>
  <c r="N33" i="1"/>
  <c r="H33" i="1"/>
</calcChain>
</file>

<file path=xl/sharedStrings.xml><?xml version="1.0" encoding="utf-8"?>
<sst xmlns="http://schemas.openxmlformats.org/spreadsheetml/2006/main" count="442" uniqueCount="160">
  <si>
    <t xml:space="preserve">                                                                      (наименование муниципального образования)</t>
  </si>
  <si>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</si>
  <si>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</si>
  <si>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</si>
  <si>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</si>
  <si>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</si>
  <si>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</si>
  <si>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</si>
  <si>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</si>
  <si>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</si>
  <si>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</si>
  <si>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</si>
  <si>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</si>
  <si>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</si>
  <si>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</si>
  <si>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</si>
  <si>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</si>
  <si>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</si>
  <si>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</si>
  <si>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</si>
  <si>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</si>
  <si>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 м</t>
  </si>
  <si>
    <t>человек</t>
  </si>
  <si>
    <t>рублей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</si>
  <si>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</si>
  <si>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</si>
  <si>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</si>
  <si>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</si>
  <si>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</si>
  <si>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</si>
  <si>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</si>
  <si>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</si>
  <si>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</si>
  <si>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</si>
  <si>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</si>
  <si>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</si>
  <si>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</si>
  <si>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</si>
  <si>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</si>
  <si>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</si>
  <si>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</si>
  <si>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</si>
  <si>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год</t>
  </si>
  <si>
    <t>Итого за 2018 год</t>
  </si>
  <si>
    <t>2019 год</t>
  </si>
  <si>
    <t>Итого за 2019 год</t>
  </si>
  <si>
    <t>2020 год</t>
  </si>
  <si>
    <t>Итого за 2020 год</t>
  </si>
  <si>
    <t xml:space="preserve">Итого по муниципальному образованию </t>
  </si>
  <si>
    <t xml:space="preserve">                                                                                           (наименование муниципального образования)</t>
  </si>
  <si>
    <t>Адрес многоквартирного дома</t>
  </si>
  <si>
    <t>Общая стоимость капитального ремонта</t>
  </si>
  <si>
    <t>Виды ремонта, предусмотренные частью 1 статьи 17 Закона Свердловской области от 19 декабря 2013 года № 127-ОЗ</t>
  </si>
  <si>
    <t>Виды ремонта, предусмотренные частью 2 статьи 17 Закона от 19 декабря 2013 года № 127-ОЗ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</si>
  <si>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</si>
  <si>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</si>
  <si>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</si>
  <si>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</si>
  <si>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</si>
  <si>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</si>
  <si>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</si>
  <si>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</si>
  <si>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</si>
  <si>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</si>
  <si>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</si>
  <si>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</si>
  <si>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</si>
  <si>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единиц</t>
  </si>
  <si>
    <t>куб. м</t>
  </si>
  <si>
    <t>18</t>
  </si>
  <si>
    <t>19</t>
  </si>
  <si>
    <t>20</t>
  </si>
  <si>
    <t>21</t>
  </si>
  <si>
    <t xml:space="preserve">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 Камышловского городского округа    </t>
  </si>
  <si>
    <t>г. Камышлов, ул. Маяковского, 4</t>
  </si>
  <si>
    <t>г. Камышлов, ул. Карла Маркса, 45</t>
  </si>
  <si>
    <t>г. Камышлов, ул. Карла Маркса, 10</t>
  </si>
  <si>
    <t>г. Камышлов, ул. Свердлова, 61</t>
  </si>
  <si>
    <t>г. Камышлов, ул. Гагарина, 8</t>
  </si>
  <si>
    <t>г. Камышлов, ул. Свердлова, 69</t>
  </si>
  <si>
    <t>г. Камышлов, ул. Карла Либкнехта, 3</t>
  </si>
  <si>
    <t>г. Камышлов, ул. Черепанова, 8</t>
  </si>
  <si>
    <t>г. Камышлов, ул. Черепанова, 10</t>
  </si>
  <si>
    <t>г. Камышлов, ул. Черепанова, 12</t>
  </si>
  <si>
    <t>г. Камышлов, ул. Гагарина, 1</t>
  </si>
  <si>
    <t>г. Камышлов, ул. Карла Маркса, 53</t>
  </si>
  <si>
    <t>г. Камышлов, ул. Красных Орлов, 49</t>
  </si>
  <si>
    <t>г. Камышлов, ул. Карла Маркса, 26</t>
  </si>
  <si>
    <t>Кирпичные</t>
  </si>
  <si>
    <t>Комбинированные</t>
  </si>
  <si>
    <t>Бревно (брус)</t>
  </si>
  <si>
    <t>1870</t>
  </si>
  <si>
    <t>1872</t>
  </si>
  <si>
    <t>1890</t>
  </si>
  <si>
    <t>1902</t>
  </si>
  <si>
    <t>1853</t>
  </si>
  <si>
    <t>1873</t>
  </si>
  <si>
    <t>1881</t>
  </si>
  <si>
    <t>1886</t>
  </si>
  <si>
    <t>1910</t>
  </si>
  <si>
    <t>1918</t>
  </si>
  <si>
    <t>1934</t>
  </si>
  <si>
    <t>1938</t>
  </si>
  <si>
    <t>1951</t>
  </si>
  <si>
    <t>1952</t>
  </si>
  <si>
    <t>г. Камышлов, ул. Горького, 4</t>
  </si>
  <si>
    <t xml:space="preserve">г. Камышлов, ул. Свердлова, 28 </t>
  </si>
  <si>
    <t xml:space="preserve">г. Камышлов, ул. Урицкого, 14 </t>
  </si>
  <si>
    <t>г. Камышлов, ул. Энгельса, 119</t>
  </si>
  <si>
    <t>г. Камышлов, ул. Ленина, 16</t>
  </si>
  <si>
    <t>г. Камышлов, ул. Ленина, 18</t>
  </si>
  <si>
    <t>г. Камышлов, ул. Горького, 1а</t>
  </si>
  <si>
    <t>г. Камышлов, ул. Горького, 6</t>
  </si>
  <si>
    <t>г. Камышлов, ул. Карла Маркса, 2</t>
  </si>
  <si>
    <t xml:space="preserve">г. Камышлов, ул. Вокзальная, 10 </t>
  </si>
  <si>
    <t>г. Камышлов, ул. Вокзальная, 12</t>
  </si>
  <si>
    <t>г. Камышлов, ул. П.Морозова, 63а</t>
  </si>
  <si>
    <t>г. Камышлов, ул. Пролетарская, 40а</t>
  </si>
  <si>
    <t>г. Камышлов, ул. Пролетарская, 40б</t>
  </si>
  <si>
    <t>г. Камышлов, ул. Свердлова, 75</t>
  </si>
  <si>
    <t>г. Камышлов, ул. Северная, 20а</t>
  </si>
  <si>
    <t>г. Камышлов, ул. Северная, 20б</t>
  </si>
  <si>
    <t>г. Камышлов, ул. Куйбышева, 25а</t>
  </si>
  <si>
    <t>г. Камышлов, ул. Леваневского, 1б</t>
  </si>
  <si>
    <t>г. Камышлов, ул. Урицкого, 15а</t>
  </si>
  <si>
    <t>1953</t>
  </si>
  <si>
    <t>1957</t>
  </si>
  <si>
    <t>1955</t>
  </si>
  <si>
    <t>1976</t>
  </si>
  <si>
    <t>1958</t>
  </si>
  <si>
    <t>1956</t>
  </si>
  <si>
    <t>Каменные</t>
  </si>
  <si>
    <t>г. Камышлов, ул. Куйбышева, 25б</t>
  </si>
  <si>
    <t>г. Камышлов, ул. Куйбышева, 25в</t>
  </si>
  <si>
    <t>г. Камышлов, ул. Красных Партизан, 58а</t>
  </si>
  <si>
    <t>г. Камышлов, ул. Гагарина, 10</t>
  </si>
  <si>
    <t>г. Камышлов, ул. К.Либкнехта, 4а</t>
  </si>
  <si>
    <t>г. Камышлов, ул. Жукова, 1а</t>
  </si>
  <si>
    <t>г. Камышлов, ул. Кирова, 44</t>
  </si>
  <si>
    <t>г. Камышлов, ул. Молодогвардейская, 32</t>
  </si>
  <si>
    <t>г. Камышлов, ул. Пролетарская, 40в</t>
  </si>
  <si>
    <t>г. Камышлов, ул. Советская, 2а</t>
  </si>
  <si>
    <t>г. Камышлов, ул. Жукова, 1б</t>
  </si>
  <si>
    <t>г. Камышлов, ул. Горького, 10</t>
  </si>
  <si>
    <t>г. Камышлов, ул. Механизаторов, 12</t>
  </si>
  <si>
    <t>г. Камышлов, ул. Механизаторов, 24</t>
  </si>
  <si>
    <t>г. Камышлов, ул. Механизаторов, 28</t>
  </si>
  <si>
    <t>г. Камышлов, ул. Молодогвардейская, 23</t>
  </si>
  <si>
    <t>г. Камышлов, ул. Молодогвардейская, 25</t>
  </si>
  <si>
    <t>г. Камышлов, ул. Гагарина, 2</t>
  </si>
  <si>
    <t>г. Камышлов, ул. Гагарина, 16</t>
  </si>
  <si>
    <t>г. Камышлов, ул. Гагарина, 18</t>
  </si>
  <si>
    <t>1959</t>
  </si>
  <si>
    <t>Засыпные с деревянным каркасом</t>
  </si>
  <si>
    <t>1960</t>
  </si>
  <si>
    <t xml:space="preserve">                                                                                                             видов услуг и (или) работ по капитальному ремонту общего имущества многоквартирных домов и их стоимости в рамках краткосрочного плана реализации
                                                                                                                    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Камышловского городского округа</t>
  </si>
  <si>
    <t>Краткосрочный план реализации региональной программы капитального ремонта общего имущества в многоквартирных домах на территории Камышловского городского округа на 2018-2020 годы</t>
  </si>
  <si>
    <t>I. ПЕРЕЧЕНЬ</t>
  </si>
  <si>
    <t>II. ПЕРЕЧЕНЬ</t>
  </si>
  <si>
    <t>Приложение к постановлению главы Камышловского городского округа от 08.02.2017 года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</si>
</sst>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Alignment="1"/>
    <xf numFmtId="0" fontId="19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workbookViewId="0">
      <selection activeCell="N2" sqref="N2"/>
    </sheetView>
  </sheetViews>
  <sheetFormatPr defaultRowHeight="12.75" x14ac:dyDescent="0.2"/>
  <cols>
    <col min="1" max="1" width="11.1640625" customWidth="1"/>
    <col min="2" max="2" width="40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7" ht="23.25" customHeight="1" x14ac:dyDescent="0.2">
      <c r="I1" s="11"/>
      <c r="J1" s="5"/>
      <c r="K1" s="5"/>
      <c r="L1" s="5"/>
      <c r="M1" s="5"/>
      <c r="N1" s="24" t="s">
        <v>159</v>
      </c>
      <c r="O1" s="25"/>
      <c r="P1" s="25"/>
      <c r="Q1" s="25"/>
    </row>
    <row r="2" spans="1:17" ht="23.25" customHeight="1" x14ac:dyDescent="0.25">
      <c r="I2" s="11"/>
      <c r="J2" s="5"/>
      <c r="K2" s="5"/>
      <c r="L2" s="5"/>
      <c r="M2" s="5"/>
      <c r="N2" s="5"/>
      <c r="O2" s="12"/>
      <c r="P2" s="5"/>
      <c r="Q2" s="5"/>
    </row>
    <row r="3" spans="1:17" ht="42.75" customHeight="1" x14ac:dyDescent="0.25">
      <c r="C3" s="23" t="s">
        <v>156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  <c r="O3" s="12"/>
      <c r="P3" s="5"/>
      <c r="Q3" s="5"/>
    </row>
    <row r="4" spans="1:17" ht="19.5" customHeight="1" x14ac:dyDescent="0.25">
      <c r="I4" s="11"/>
      <c r="J4" s="5"/>
      <c r="K4" s="5"/>
      <c r="L4" s="5"/>
      <c r="M4" s="5"/>
      <c r="N4" s="5"/>
      <c r="O4" s="12"/>
      <c r="P4" s="5"/>
      <c r="Q4" s="5"/>
    </row>
    <row r="5" spans="1:17" ht="17.25" customHeight="1" x14ac:dyDescent="0.2">
      <c r="A5" s="29" t="s">
        <v>157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50.25" customHeight="1" x14ac:dyDescent="0.2">
      <c r="A6" s="33" t="s">
        <v>73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8" customHeight="1" x14ac:dyDescent="0.2">
      <c r="A7" s="31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8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">
      <c r="A9" s="35" t="s">
        <v>1</v>
      </c>
      <c r="B9" s="35" t="s">
        <v>2</v>
      </c>
      <c r="C9" s="38" t="s">
        <v>3</v>
      </c>
      <c r="D9" s="39"/>
      <c r="E9" s="26" t="s">
        <v>4</v>
      </c>
      <c r="F9" s="26" t="s">
        <v>5</v>
      </c>
      <c r="G9" s="26" t="s">
        <v>6</v>
      </c>
      <c r="H9" s="26" t="s">
        <v>7</v>
      </c>
      <c r="I9" s="38" t="s">
        <v>8</v>
      </c>
      <c r="J9" s="45"/>
      <c r="K9" s="45"/>
      <c r="L9" s="39"/>
      <c r="M9" s="26" t="s">
        <v>9</v>
      </c>
      <c r="N9" s="26" t="s">
        <v>10</v>
      </c>
      <c r="O9" s="26" t="s">
        <v>11</v>
      </c>
      <c r="P9" s="26" t="s">
        <v>12</v>
      </c>
      <c r="Q9" s="26" t="s">
        <v>13</v>
      </c>
    </row>
    <row r="10" spans="1:17" x14ac:dyDescent="0.2">
      <c r="A10" s="36"/>
      <c r="B10" s="36"/>
      <c r="C10" s="46" t="s">
        <v>14</v>
      </c>
      <c r="D10" s="46" t="s">
        <v>15</v>
      </c>
      <c r="E10" s="28"/>
      <c r="F10" s="28"/>
      <c r="G10" s="28"/>
      <c r="H10" s="28"/>
      <c r="I10" s="46" t="s">
        <v>16</v>
      </c>
      <c r="J10" s="47" t="s">
        <v>17</v>
      </c>
      <c r="K10" s="39"/>
      <c r="L10" s="26" t="s">
        <v>18</v>
      </c>
      <c r="M10" s="28"/>
      <c r="N10" s="28"/>
      <c r="O10" s="28"/>
      <c r="P10" s="28"/>
      <c r="Q10" s="28"/>
    </row>
    <row r="11" spans="1:17" ht="99.95" customHeight="1" x14ac:dyDescent="0.2">
      <c r="A11" s="36"/>
      <c r="B11" s="36"/>
      <c r="C11" s="28"/>
      <c r="D11" s="28"/>
      <c r="E11" s="28"/>
      <c r="F11" s="28"/>
      <c r="G11" s="28"/>
      <c r="H11" s="27"/>
      <c r="I11" s="27"/>
      <c r="J11" s="10" t="s">
        <v>19</v>
      </c>
      <c r="K11" s="10" t="s">
        <v>20</v>
      </c>
      <c r="L11" s="27"/>
      <c r="M11" s="27"/>
      <c r="N11" s="27"/>
      <c r="O11" s="27"/>
      <c r="P11" s="27"/>
      <c r="Q11" s="28"/>
    </row>
    <row r="12" spans="1:17" x14ac:dyDescent="0.2">
      <c r="A12" s="37"/>
      <c r="B12" s="37"/>
      <c r="C12" s="27"/>
      <c r="D12" s="27"/>
      <c r="E12" s="27"/>
      <c r="F12" s="27"/>
      <c r="G12" s="27"/>
      <c r="H12" s="7" t="s">
        <v>21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22</v>
      </c>
      <c r="N12" s="7" t="s">
        <v>23</v>
      </c>
      <c r="O12" s="7" t="s">
        <v>24</v>
      </c>
      <c r="P12" s="7" t="s">
        <v>24</v>
      </c>
      <c r="Q12" s="27"/>
    </row>
    <row r="13" spans="1:17" x14ac:dyDescent="0.2">
      <c r="A13" s="2" t="s">
        <v>25</v>
      </c>
      <c r="B13" s="2" t="s">
        <v>26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2" t="s">
        <v>35</v>
      </c>
      <c r="L13" s="2" t="s">
        <v>36</v>
      </c>
      <c r="M13" s="2" t="s">
        <v>37</v>
      </c>
      <c r="N13" s="2" t="s">
        <v>38</v>
      </c>
      <c r="O13" s="2" t="s">
        <v>39</v>
      </c>
      <c r="P13" s="2" t="s">
        <v>40</v>
      </c>
      <c r="Q13" s="2" t="s">
        <v>41</v>
      </c>
    </row>
    <row r="14" spans="1:17" x14ac:dyDescent="0.2">
      <c r="A14" s="42" t="s">
        <v>42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17" x14ac:dyDescent="0.2">
      <c r="A15" s="7">
        <v>1</v>
      </c>
      <c r="B15" s="15" t="s">
        <v>87</v>
      </c>
      <c r="C15" s="2" t="s">
        <v>91</v>
      </c>
      <c r="D15" s="2"/>
      <c r="E15" s="2" t="s">
        <v>88</v>
      </c>
      <c r="F15" s="2" t="s">
        <v>27</v>
      </c>
      <c r="G15" s="2" t="s">
        <v>26</v>
      </c>
      <c r="H15" s="19">
        <v>527.12</v>
      </c>
      <c r="I15" s="19">
        <v>479.2</v>
      </c>
      <c r="J15" s="19">
        <v>0</v>
      </c>
      <c r="K15" s="19">
        <v>479.2</v>
      </c>
      <c r="L15" s="19"/>
      <c r="M15" s="2">
        <v>32</v>
      </c>
      <c r="N15" s="19">
        <v>2438626.15</v>
      </c>
      <c r="O15" s="19">
        <f>N15/H15</f>
        <v>4626.3206670207919</v>
      </c>
      <c r="P15" s="19">
        <v>9313.3799999999992</v>
      </c>
      <c r="Q15" s="2">
        <v>2018</v>
      </c>
    </row>
    <row r="16" spans="1:17" x14ac:dyDescent="0.2">
      <c r="A16" s="7">
        <v>2</v>
      </c>
      <c r="B16" s="16" t="s">
        <v>86</v>
      </c>
      <c r="C16" s="2" t="s">
        <v>92</v>
      </c>
      <c r="D16" s="2"/>
      <c r="E16" s="2" t="s">
        <v>88</v>
      </c>
      <c r="F16" s="2" t="s">
        <v>26</v>
      </c>
      <c r="G16" s="2" t="s">
        <v>26</v>
      </c>
      <c r="H16" s="2">
        <v>210.98</v>
      </c>
      <c r="I16" s="2">
        <v>191.8</v>
      </c>
      <c r="J16" s="2">
        <v>0</v>
      </c>
      <c r="K16" s="2">
        <v>191.8</v>
      </c>
      <c r="L16" s="2">
        <v>191.8</v>
      </c>
      <c r="M16" s="2">
        <v>17</v>
      </c>
      <c r="N16" s="19">
        <v>658011</v>
      </c>
      <c r="O16" s="19">
        <f t="shared" ref="O16:O32" si="0">N16/H16</f>
        <v>3118.8311688311692</v>
      </c>
      <c r="P16" s="19">
        <v>9313.3799999999992</v>
      </c>
      <c r="Q16" s="2">
        <v>2018</v>
      </c>
    </row>
    <row r="17" spans="1:17" x14ac:dyDescent="0.2">
      <c r="A17" s="7">
        <v>3</v>
      </c>
      <c r="B17" s="16" t="s">
        <v>74</v>
      </c>
      <c r="C17" s="2" t="s">
        <v>93</v>
      </c>
      <c r="D17" s="2"/>
      <c r="E17" s="2" t="s">
        <v>88</v>
      </c>
      <c r="F17" s="2" t="s">
        <v>25</v>
      </c>
      <c r="G17" s="2" t="s">
        <v>25</v>
      </c>
      <c r="H17" s="2">
        <v>95.04</v>
      </c>
      <c r="I17" s="2">
        <v>86.4</v>
      </c>
      <c r="J17" s="2">
        <v>0</v>
      </c>
      <c r="K17" s="2">
        <v>86.4</v>
      </c>
      <c r="L17" s="2"/>
      <c r="M17" s="2">
        <v>28</v>
      </c>
      <c r="N17" s="19">
        <v>456175.44</v>
      </c>
      <c r="O17" s="19">
        <f t="shared" si="0"/>
        <v>4799.8257575757571</v>
      </c>
      <c r="P17" s="19">
        <v>9313.3799999999992</v>
      </c>
      <c r="Q17" s="2">
        <v>2018</v>
      </c>
    </row>
    <row r="18" spans="1:17" x14ac:dyDescent="0.2">
      <c r="A18" s="7">
        <v>4</v>
      </c>
      <c r="B18" s="17" t="s">
        <v>105</v>
      </c>
      <c r="C18" s="2" t="s">
        <v>94</v>
      </c>
      <c r="D18" s="2"/>
      <c r="E18" s="2" t="s">
        <v>88</v>
      </c>
      <c r="F18" s="2" t="s">
        <v>26</v>
      </c>
      <c r="G18" s="2" t="s">
        <v>26</v>
      </c>
      <c r="H18" s="2">
        <v>568.67999999999995</v>
      </c>
      <c r="I18" s="2">
        <v>517.29999999999995</v>
      </c>
      <c r="J18" s="2">
        <v>0</v>
      </c>
      <c r="K18" s="2">
        <v>463.8</v>
      </c>
      <c r="L18" s="2"/>
      <c r="M18" s="2">
        <v>23</v>
      </c>
      <c r="N18" s="19">
        <v>3755180.53</v>
      </c>
      <c r="O18" s="19">
        <f t="shared" si="0"/>
        <v>6603.3279348667093</v>
      </c>
      <c r="P18" s="19">
        <v>9313.3799999999992</v>
      </c>
      <c r="Q18" s="2">
        <v>2018</v>
      </c>
    </row>
    <row r="19" spans="1:17" x14ac:dyDescent="0.2">
      <c r="A19" s="7">
        <v>5</v>
      </c>
      <c r="B19" s="16" t="s">
        <v>75</v>
      </c>
      <c r="C19" s="2" t="s">
        <v>95</v>
      </c>
      <c r="D19" s="2"/>
      <c r="E19" s="2" t="s">
        <v>88</v>
      </c>
      <c r="F19" s="2" t="s">
        <v>26</v>
      </c>
      <c r="G19" s="2" t="s">
        <v>25</v>
      </c>
      <c r="H19" s="2">
        <v>824.7</v>
      </c>
      <c r="I19" s="2">
        <v>824.7</v>
      </c>
      <c r="J19" s="2">
        <v>413.5</v>
      </c>
      <c r="K19" s="2">
        <v>411.2</v>
      </c>
      <c r="L19" s="2">
        <v>285.2</v>
      </c>
      <c r="M19" s="2">
        <v>24</v>
      </c>
      <c r="N19" s="19">
        <v>917854.39</v>
      </c>
      <c r="O19" s="19">
        <f t="shared" si="0"/>
        <v>1112.9554868437008</v>
      </c>
      <c r="P19" s="19">
        <v>9313.3799999999992</v>
      </c>
      <c r="Q19" s="2">
        <v>2018</v>
      </c>
    </row>
    <row r="20" spans="1:17" x14ac:dyDescent="0.2">
      <c r="A20" s="7">
        <v>6</v>
      </c>
      <c r="B20" s="17" t="s">
        <v>106</v>
      </c>
      <c r="C20" s="2" t="s">
        <v>96</v>
      </c>
      <c r="D20" s="2"/>
      <c r="E20" s="2" t="s">
        <v>88</v>
      </c>
      <c r="F20" s="2" t="s">
        <v>26</v>
      </c>
      <c r="G20" s="2" t="s">
        <v>29</v>
      </c>
      <c r="H20" s="2">
        <v>369.1</v>
      </c>
      <c r="I20" s="2">
        <v>329.3</v>
      </c>
      <c r="J20" s="2">
        <v>0</v>
      </c>
      <c r="K20" s="2">
        <v>329.3</v>
      </c>
      <c r="L20" s="2">
        <v>495.4</v>
      </c>
      <c r="M20" s="2">
        <v>22</v>
      </c>
      <c r="N20" s="19">
        <v>1982213.39</v>
      </c>
      <c r="O20" s="19">
        <f t="shared" si="0"/>
        <v>5370.3966133839058</v>
      </c>
      <c r="P20" s="19">
        <v>9313.3799999999992</v>
      </c>
      <c r="Q20" s="2">
        <v>2018</v>
      </c>
    </row>
    <row r="21" spans="1:17" x14ac:dyDescent="0.2">
      <c r="A21" s="7">
        <v>7</v>
      </c>
      <c r="B21" s="17" t="s">
        <v>107</v>
      </c>
      <c r="C21" s="2" t="s">
        <v>97</v>
      </c>
      <c r="D21" s="2"/>
      <c r="E21" s="2" t="s">
        <v>88</v>
      </c>
      <c r="F21" s="2" t="s">
        <v>26</v>
      </c>
      <c r="G21" s="2" t="s">
        <v>27</v>
      </c>
      <c r="H21" s="2">
        <v>1066.5</v>
      </c>
      <c r="I21" s="2">
        <v>924.5</v>
      </c>
      <c r="J21" s="2">
        <v>427.7</v>
      </c>
      <c r="K21" s="2">
        <v>496.8</v>
      </c>
      <c r="L21" s="2">
        <v>476</v>
      </c>
      <c r="M21" s="2">
        <v>38</v>
      </c>
      <c r="N21" s="19">
        <v>3300117.68</v>
      </c>
      <c r="O21" s="19">
        <f t="shared" si="0"/>
        <v>3094.3438162212847</v>
      </c>
      <c r="P21" s="19">
        <v>9313.3799999999992</v>
      </c>
      <c r="Q21" s="2">
        <v>2018</v>
      </c>
    </row>
    <row r="22" spans="1:17" ht="25.5" x14ac:dyDescent="0.2">
      <c r="A22" s="7">
        <v>8</v>
      </c>
      <c r="B22" s="16" t="s">
        <v>76</v>
      </c>
      <c r="C22" s="2" t="s">
        <v>98</v>
      </c>
      <c r="D22" s="2"/>
      <c r="E22" s="2" t="s">
        <v>89</v>
      </c>
      <c r="F22" s="2" t="s">
        <v>26</v>
      </c>
      <c r="G22" s="2" t="s">
        <v>26</v>
      </c>
      <c r="H22" s="2">
        <v>390.1</v>
      </c>
      <c r="I22" s="2">
        <v>265.60000000000002</v>
      </c>
      <c r="J22" s="2">
        <v>53.5</v>
      </c>
      <c r="K22" s="2">
        <v>212.1</v>
      </c>
      <c r="L22" s="2">
        <v>125.7</v>
      </c>
      <c r="M22" s="2">
        <v>25</v>
      </c>
      <c r="N22" s="19">
        <v>459540.11</v>
      </c>
      <c r="O22" s="19">
        <f t="shared" si="0"/>
        <v>1178.0059215585745</v>
      </c>
      <c r="P22" s="19">
        <v>12829.13</v>
      </c>
      <c r="Q22" s="2">
        <v>2018</v>
      </c>
    </row>
    <row r="23" spans="1:17" x14ac:dyDescent="0.2">
      <c r="A23" s="7">
        <v>9</v>
      </c>
      <c r="B23" s="16" t="s">
        <v>77</v>
      </c>
      <c r="C23" s="2" t="s">
        <v>99</v>
      </c>
      <c r="D23" s="2"/>
      <c r="E23" s="2" t="s">
        <v>88</v>
      </c>
      <c r="F23" s="2" t="s">
        <v>27</v>
      </c>
      <c r="G23" s="2" t="s">
        <v>25</v>
      </c>
      <c r="H23" s="2">
        <v>321.52999999999997</v>
      </c>
      <c r="I23" s="2">
        <v>292.3</v>
      </c>
      <c r="J23" s="2">
        <v>0</v>
      </c>
      <c r="K23" s="2">
        <v>292.3</v>
      </c>
      <c r="L23" s="2">
        <v>292.3</v>
      </c>
      <c r="M23" s="2">
        <v>14</v>
      </c>
      <c r="N23" s="19">
        <v>1041108.46</v>
      </c>
      <c r="O23" s="19">
        <f t="shared" si="0"/>
        <v>3237.9823344633473</v>
      </c>
      <c r="P23" s="19">
        <v>9313.3799999999992</v>
      </c>
      <c r="Q23" s="2">
        <v>2018</v>
      </c>
    </row>
    <row r="24" spans="1:17" x14ac:dyDescent="0.2">
      <c r="A24" s="7">
        <v>10</v>
      </c>
      <c r="B24" s="16" t="s">
        <v>78</v>
      </c>
      <c r="C24" s="2" t="s">
        <v>100</v>
      </c>
      <c r="D24" s="2"/>
      <c r="E24" s="2" t="s">
        <v>90</v>
      </c>
      <c r="F24" s="2" t="s">
        <v>26</v>
      </c>
      <c r="G24" s="2" t="s">
        <v>25</v>
      </c>
      <c r="H24" s="2">
        <v>246.51</v>
      </c>
      <c r="I24" s="2">
        <v>224.1</v>
      </c>
      <c r="J24" s="2">
        <v>0</v>
      </c>
      <c r="K24" s="2">
        <v>224.1</v>
      </c>
      <c r="L24" s="2">
        <v>147.1</v>
      </c>
      <c r="M24" s="2">
        <v>18</v>
      </c>
      <c r="N24" s="19">
        <v>1720384.18</v>
      </c>
      <c r="O24" s="19">
        <f t="shared" si="0"/>
        <v>6978.9630440955743</v>
      </c>
      <c r="P24" s="19">
        <v>12829.13</v>
      </c>
      <c r="Q24" s="2">
        <v>2018</v>
      </c>
    </row>
    <row r="25" spans="1:17" x14ac:dyDescent="0.2">
      <c r="A25" s="7">
        <v>11</v>
      </c>
      <c r="B25" s="16" t="s">
        <v>79</v>
      </c>
      <c r="C25" s="2" t="s">
        <v>100</v>
      </c>
      <c r="D25" s="2"/>
      <c r="E25" s="2" t="s">
        <v>88</v>
      </c>
      <c r="F25" s="2" t="s">
        <v>26</v>
      </c>
      <c r="G25" s="2" t="s">
        <v>25</v>
      </c>
      <c r="H25" s="2">
        <v>315.26</v>
      </c>
      <c r="I25" s="2">
        <v>286.60000000000002</v>
      </c>
      <c r="J25" s="2">
        <v>0</v>
      </c>
      <c r="K25" s="2">
        <v>286.60000000000002</v>
      </c>
      <c r="L25" s="2">
        <v>201.4</v>
      </c>
      <c r="M25" s="2">
        <v>16</v>
      </c>
      <c r="N25" s="19">
        <v>121344.21</v>
      </c>
      <c r="O25" s="19">
        <f t="shared" si="0"/>
        <v>384.90201738247799</v>
      </c>
      <c r="P25" s="19">
        <v>9313.3799999999992</v>
      </c>
      <c r="Q25" s="2">
        <v>2018</v>
      </c>
    </row>
    <row r="26" spans="1:17" x14ac:dyDescent="0.2">
      <c r="A26" s="7">
        <v>12</v>
      </c>
      <c r="B26" s="17" t="s">
        <v>108</v>
      </c>
      <c r="C26" s="2" t="s">
        <v>100</v>
      </c>
      <c r="D26" s="2"/>
      <c r="E26" s="2" t="s">
        <v>88</v>
      </c>
      <c r="F26" s="2" t="s">
        <v>26</v>
      </c>
      <c r="G26" s="2" t="s">
        <v>26</v>
      </c>
      <c r="H26" s="2">
        <v>276.10000000000002</v>
      </c>
      <c r="I26" s="2">
        <v>261.39999999999998</v>
      </c>
      <c r="J26" s="2">
        <v>14.7</v>
      </c>
      <c r="K26" s="2">
        <v>246.7</v>
      </c>
      <c r="L26" s="2">
        <v>144.4</v>
      </c>
      <c r="M26" s="2">
        <v>11</v>
      </c>
      <c r="N26" s="19">
        <v>1457320.63</v>
      </c>
      <c r="O26" s="19">
        <f t="shared" si="0"/>
        <v>5278.234806229626</v>
      </c>
      <c r="P26" s="19">
        <v>9313.3799999999992</v>
      </c>
      <c r="Q26" s="2">
        <v>2018</v>
      </c>
    </row>
    <row r="27" spans="1:17" x14ac:dyDescent="0.2">
      <c r="A27" s="7">
        <v>13</v>
      </c>
      <c r="B27" s="16" t="s">
        <v>80</v>
      </c>
      <c r="C27" s="2" t="s">
        <v>101</v>
      </c>
      <c r="D27" s="2"/>
      <c r="E27" s="2" t="s">
        <v>90</v>
      </c>
      <c r="F27" s="2" t="s">
        <v>26</v>
      </c>
      <c r="G27" s="2" t="s">
        <v>26</v>
      </c>
      <c r="H27" s="2">
        <v>349.7</v>
      </c>
      <c r="I27" s="2">
        <v>307.60000000000002</v>
      </c>
      <c r="J27" s="2">
        <v>0</v>
      </c>
      <c r="K27" s="2">
        <v>307.60000000000002</v>
      </c>
      <c r="L27" s="2">
        <v>308.10000000000002</v>
      </c>
      <c r="M27" s="2">
        <v>18</v>
      </c>
      <c r="N27" s="19">
        <v>1094412.9099999999</v>
      </c>
      <c r="O27" s="19">
        <f t="shared" si="0"/>
        <v>3129.5765227337715</v>
      </c>
      <c r="P27" s="19">
        <v>12829.13</v>
      </c>
      <c r="Q27" s="2">
        <v>2018</v>
      </c>
    </row>
    <row r="28" spans="1:17" x14ac:dyDescent="0.2">
      <c r="A28" s="7">
        <v>14</v>
      </c>
      <c r="B28" s="18" t="s">
        <v>81</v>
      </c>
      <c r="C28" s="2" t="s">
        <v>102</v>
      </c>
      <c r="D28" s="2"/>
      <c r="E28" s="2" t="s">
        <v>88</v>
      </c>
      <c r="F28" s="2" t="s">
        <v>26</v>
      </c>
      <c r="G28" s="2" t="s">
        <v>27</v>
      </c>
      <c r="H28" s="2">
        <v>889.8</v>
      </c>
      <c r="I28" s="2">
        <v>798.2</v>
      </c>
      <c r="J28" s="2">
        <v>0</v>
      </c>
      <c r="K28" s="2">
        <v>798.2</v>
      </c>
      <c r="L28" s="2"/>
      <c r="M28" s="2">
        <v>28</v>
      </c>
      <c r="N28" s="19">
        <v>1721378.13</v>
      </c>
      <c r="O28" s="19">
        <f t="shared" si="0"/>
        <v>1934.5674645987863</v>
      </c>
      <c r="P28" s="19">
        <v>9313.3799999999992</v>
      </c>
      <c r="Q28" s="2">
        <v>2018</v>
      </c>
    </row>
    <row r="29" spans="1:17" x14ac:dyDescent="0.2">
      <c r="A29" s="7">
        <v>15</v>
      </c>
      <c r="B29" s="18" t="s">
        <v>82</v>
      </c>
      <c r="C29" s="2" t="s">
        <v>102</v>
      </c>
      <c r="D29" s="2"/>
      <c r="E29" s="2" t="s">
        <v>88</v>
      </c>
      <c r="F29" s="2" t="s">
        <v>26</v>
      </c>
      <c r="G29" s="2" t="s">
        <v>27</v>
      </c>
      <c r="H29" s="2">
        <v>882.2</v>
      </c>
      <c r="I29" s="2">
        <v>791.8</v>
      </c>
      <c r="J29" s="2">
        <v>0</v>
      </c>
      <c r="K29" s="2">
        <v>791.8</v>
      </c>
      <c r="L29" s="2"/>
      <c r="M29" s="2">
        <v>26</v>
      </c>
      <c r="N29" s="19">
        <v>2466402.91</v>
      </c>
      <c r="O29" s="19">
        <f t="shared" si="0"/>
        <v>2795.7412264792565</v>
      </c>
      <c r="P29" s="19">
        <v>9313.3799999999992</v>
      </c>
      <c r="Q29" s="2">
        <v>2018</v>
      </c>
    </row>
    <row r="30" spans="1:17" x14ac:dyDescent="0.2">
      <c r="A30" s="7">
        <v>16</v>
      </c>
      <c r="B30" s="18" t="s">
        <v>83</v>
      </c>
      <c r="C30" s="2" t="s">
        <v>102</v>
      </c>
      <c r="D30" s="2"/>
      <c r="E30" s="2" t="s">
        <v>88</v>
      </c>
      <c r="F30" s="2" t="s">
        <v>26</v>
      </c>
      <c r="G30" s="2" t="s">
        <v>27</v>
      </c>
      <c r="H30" s="2">
        <v>880.8</v>
      </c>
      <c r="I30" s="2">
        <v>790.8</v>
      </c>
      <c r="J30" s="2">
        <v>0</v>
      </c>
      <c r="K30" s="2">
        <v>790.8</v>
      </c>
      <c r="L30" s="2"/>
      <c r="M30" s="2">
        <v>31</v>
      </c>
      <c r="N30" s="19">
        <v>2693017.03</v>
      </c>
      <c r="O30" s="19">
        <f t="shared" si="0"/>
        <v>3057.4671094459582</v>
      </c>
      <c r="P30" s="19">
        <v>9313.3799999999992</v>
      </c>
      <c r="Q30" s="2">
        <v>2018</v>
      </c>
    </row>
    <row r="31" spans="1:17" x14ac:dyDescent="0.2">
      <c r="A31" s="7">
        <v>17</v>
      </c>
      <c r="B31" s="18" t="s">
        <v>84</v>
      </c>
      <c r="C31" s="2" t="s">
        <v>103</v>
      </c>
      <c r="D31" s="2"/>
      <c r="E31" s="2" t="s">
        <v>88</v>
      </c>
      <c r="F31" s="2" t="s">
        <v>26</v>
      </c>
      <c r="G31" s="2" t="s">
        <v>26</v>
      </c>
      <c r="H31" s="2">
        <v>765.2</v>
      </c>
      <c r="I31" s="2">
        <v>713.5</v>
      </c>
      <c r="J31" s="2">
        <v>0</v>
      </c>
      <c r="K31" s="2">
        <v>490.1</v>
      </c>
      <c r="L31" s="2"/>
      <c r="M31" s="2">
        <v>14</v>
      </c>
      <c r="N31" s="19">
        <v>2400226.6800000002</v>
      </c>
      <c r="O31" s="19">
        <f t="shared" si="0"/>
        <v>3136.7311552535284</v>
      </c>
      <c r="P31" s="19">
        <v>9313.3799999999992</v>
      </c>
      <c r="Q31" s="2">
        <v>2018</v>
      </c>
    </row>
    <row r="32" spans="1:17" x14ac:dyDescent="0.2">
      <c r="A32" s="1">
        <v>18</v>
      </c>
      <c r="B32" s="18" t="s">
        <v>85</v>
      </c>
      <c r="C32" s="1" t="s">
        <v>104</v>
      </c>
      <c r="D32" s="1"/>
      <c r="E32" s="1" t="s">
        <v>88</v>
      </c>
      <c r="F32" s="1" t="s">
        <v>26</v>
      </c>
      <c r="G32" s="1" t="s">
        <v>26</v>
      </c>
      <c r="H32" s="4">
        <v>668.8</v>
      </c>
      <c r="I32" s="4">
        <v>606.79999999999995</v>
      </c>
      <c r="J32" s="4">
        <v>228.9</v>
      </c>
      <c r="K32" s="4">
        <v>439.9</v>
      </c>
      <c r="L32" s="4"/>
      <c r="M32" s="1">
        <v>19</v>
      </c>
      <c r="N32" s="4">
        <v>1847710.64</v>
      </c>
      <c r="O32" s="19">
        <f t="shared" si="0"/>
        <v>2762.7252392344499</v>
      </c>
      <c r="P32" s="19">
        <v>9313.3799999999992</v>
      </c>
      <c r="Q32" s="1">
        <v>2018</v>
      </c>
    </row>
    <row r="33" spans="1:17" x14ac:dyDescent="0.2">
      <c r="A33" s="40" t="s">
        <v>43</v>
      </c>
      <c r="B33" s="41"/>
      <c r="C33" s="1"/>
      <c r="D33" s="1"/>
      <c r="E33" s="1"/>
      <c r="F33" s="1"/>
      <c r="G33" s="1"/>
      <c r="H33" s="20">
        <f>SUM(H15:H32)</f>
        <v>9648.1200000000008</v>
      </c>
      <c r="I33" s="4"/>
      <c r="J33" s="4"/>
      <c r="K33" s="4"/>
      <c r="L33" s="4"/>
      <c r="M33" s="1"/>
      <c r="N33" s="20">
        <f>SUM(N15:N32)</f>
        <v>30531024.469999999</v>
      </c>
      <c r="O33" s="19"/>
      <c r="P33" s="1"/>
      <c r="Q33" s="1"/>
    </row>
    <row r="34" spans="1:17" x14ac:dyDescent="0.2">
      <c r="A34" s="42" t="s">
        <v>44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x14ac:dyDescent="0.2">
      <c r="A35" s="7">
        <v>1</v>
      </c>
      <c r="B35" s="21" t="s">
        <v>109</v>
      </c>
      <c r="C35" s="2" t="s">
        <v>104</v>
      </c>
      <c r="D35" s="2"/>
      <c r="E35" s="2" t="s">
        <v>88</v>
      </c>
      <c r="F35" s="2" t="s">
        <v>26</v>
      </c>
      <c r="G35" s="2" t="s">
        <v>25</v>
      </c>
      <c r="H35" s="2">
        <v>415.3</v>
      </c>
      <c r="I35" s="2">
        <v>383.6</v>
      </c>
      <c r="J35" s="2">
        <v>105.3</v>
      </c>
      <c r="K35" s="2">
        <v>278.3</v>
      </c>
      <c r="L35" s="2"/>
      <c r="M35" s="2">
        <v>13</v>
      </c>
      <c r="N35" s="19">
        <v>669770.21</v>
      </c>
      <c r="O35" s="19">
        <f>N35/H35</f>
        <v>1612.7382855766914</v>
      </c>
      <c r="P35" s="19">
        <v>9313.3799999999992</v>
      </c>
      <c r="Q35" s="2">
        <v>2019</v>
      </c>
    </row>
    <row r="36" spans="1:17" x14ac:dyDescent="0.2">
      <c r="A36" s="7">
        <v>2</v>
      </c>
      <c r="B36" s="21" t="s">
        <v>110</v>
      </c>
      <c r="C36" s="2" t="s">
        <v>125</v>
      </c>
      <c r="D36" s="2"/>
      <c r="E36" s="7" t="s">
        <v>88</v>
      </c>
      <c r="F36" s="2" t="s">
        <v>26</v>
      </c>
      <c r="G36" s="2"/>
      <c r="H36" s="2">
        <v>414.6</v>
      </c>
      <c r="I36" s="2">
        <v>382</v>
      </c>
      <c r="J36" s="2">
        <v>114.6</v>
      </c>
      <c r="K36" s="2">
        <v>267.39999999999998</v>
      </c>
      <c r="L36" s="2"/>
      <c r="M36" s="2"/>
      <c r="N36" s="19">
        <v>802271.54</v>
      </c>
      <c r="O36" s="19">
        <f t="shared" ref="O36:O50" si="1">N36/H36</f>
        <v>1935.0495417269658</v>
      </c>
      <c r="P36" s="19">
        <v>9313.3799999999992</v>
      </c>
      <c r="Q36" s="2">
        <v>2019</v>
      </c>
    </row>
    <row r="37" spans="1:17" x14ac:dyDescent="0.2">
      <c r="A37" s="7">
        <v>3</v>
      </c>
      <c r="B37" s="21" t="s">
        <v>111</v>
      </c>
      <c r="C37" s="2" t="s">
        <v>125</v>
      </c>
      <c r="D37" s="2"/>
      <c r="E37" s="2" t="s">
        <v>88</v>
      </c>
      <c r="F37" s="2" t="s">
        <v>26</v>
      </c>
      <c r="G37" s="2" t="s">
        <v>26</v>
      </c>
      <c r="H37" s="2">
        <v>514.1</v>
      </c>
      <c r="I37" s="2">
        <v>452.7</v>
      </c>
      <c r="J37" s="2">
        <v>0</v>
      </c>
      <c r="K37" s="2">
        <v>452.7</v>
      </c>
      <c r="L37" s="2"/>
      <c r="M37" s="2">
        <v>25</v>
      </c>
      <c r="N37" s="19">
        <v>1384645.9</v>
      </c>
      <c r="O37" s="19">
        <f t="shared" si="1"/>
        <v>2693.3396226415093</v>
      </c>
      <c r="P37" s="19">
        <v>9313.3799999999992</v>
      </c>
      <c r="Q37" s="2">
        <v>2019</v>
      </c>
    </row>
    <row r="38" spans="1:17" x14ac:dyDescent="0.2">
      <c r="A38" s="7">
        <v>4</v>
      </c>
      <c r="B38" s="21" t="s">
        <v>112</v>
      </c>
      <c r="C38" s="2" t="s">
        <v>125</v>
      </c>
      <c r="D38" s="2"/>
      <c r="E38" s="2" t="s">
        <v>88</v>
      </c>
      <c r="F38" s="2" t="s">
        <v>26</v>
      </c>
      <c r="G38" s="2" t="s">
        <v>25</v>
      </c>
      <c r="H38" s="2">
        <v>407</v>
      </c>
      <c r="I38" s="2">
        <v>374.9</v>
      </c>
      <c r="J38" s="2">
        <v>0</v>
      </c>
      <c r="K38" s="2">
        <v>374.9</v>
      </c>
      <c r="L38" s="2"/>
      <c r="M38" s="2">
        <v>17</v>
      </c>
      <c r="N38" s="19">
        <v>1132973.58</v>
      </c>
      <c r="O38" s="19">
        <f t="shared" si="1"/>
        <v>2783.7188697788702</v>
      </c>
      <c r="P38" s="19">
        <v>9313.3799999999992</v>
      </c>
      <c r="Q38" s="2">
        <v>2019</v>
      </c>
    </row>
    <row r="39" spans="1:17" x14ac:dyDescent="0.2">
      <c r="A39" s="7">
        <v>5</v>
      </c>
      <c r="B39" s="21" t="s">
        <v>113</v>
      </c>
      <c r="C39" s="2" t="s">
        <v>126</v>
      </c>
      <c r="D39" s="2"/>
      <c r="E39" s="2" t="s">
        <v>88</v>
      </c>
      <c r="F39" s="2" t="s">
        <v>26</v>
      </c>
      <c r="G39" s="2" t="s">
        <v>26</v>
      </c>
      <c r="H39" s="2">
        <v>645.1</v>
      </c>
      <c r="I39" s="2">
        <v>580.9</v>
      </c>
      <c r="J39" s="2">
        <v>232.9</v>
      </c>
      <c r="K39" s="2">
        <v>412.9</v>
      </c>
      <c r="L39" s="2"/>
      <c r="M39" s="2">
        <v>24</v>
      </c>
      <c r="N39" s="19">
        <v>1725728.88</v>
      </c>
      <c r="O39" s="19">
        <f t="shared" si="1"/>
        <v>2675.1339017206633</v>
      </c>
      <c r="P39" s="19">
        <v>9313.3799999999992</v>
      </c>
      <c r="Q39" s="2">
        <v>2019</v>
      </c>
    </row>
    <row r="40" spans="1:17" x14ac:dyDescent="0.2">
      <c r="A40" s="7">
        <v>6</v>
      </c>
      <c r="B40" s="21" t="s">
        <v>114</v>
      </c>
      <c r="C40" s="2" t="s">
        <v>127</v>
      </c>
      <c r="D40" s="2"/>
      <c r="E40" s="7" t="s">
        <v>88</v>
      </c>
      <c r="F40" s="2" t="s">
        <v>26</v>
      </c>
      <c r="G40" s="2"/>
      <c r="H40" s="2">
        <v>375.1</v>
      </c>
      <c r="I40" s="2">
        <v>237.6</v>
      </c>
      <c r="J40" s="2">
        <v>0</v>
      </c>
      <c r="K40" s="2">
        <v>237.6</v>
      </c>
      <c r="L40" s="2"/>
      <c r="M40" s="2"/>
      <c r="N40" s="19">
        <v>1135034.97</v>
      </c>
      <c r="O40" s="19">
        <f t="shared" si="1"/>
        <v>3025.9529992002131</v>
      </c>
      <c r="P40" s="19">
        <v>9313.3799999999992</v>
      </c>
      <c r="Q40" s="2">
        <v>2019</v>
      </c>
    </row>
    <row r="41" spans="1:17" x14ac:dyDescent="0.2">
      <c r="A41" s="7">
        <v>7</v>
      </c>
      <c r="B41" s="21" t="s">
        <v>115</v>
      </c>
      <c r="C41" s="2" t="s">
        <v>127</v>
      </c>
      <c r="D41" s="2"/>
      <c r="E41" s="7" t="s">
        <v>88</v>
      </c>
      <c r="F41" s="2" t="s">
        <v>26</v>
      </c>
      <c r="G41" s="2"/>
      <c r="H41" s="2">
        <v>382.8</v>
      </c>
      <c r="I41" s="2">
        <v>250.2</v>
      </c>
      <c r="J41" s="2">
        <v>0</v>
      </c>
      <c r="K41" s="2">
        <v>250.2</v>
      </c>
      <c r="L41" s="2"/>
      <c r="M41" s="2"/>
      <c r="N41" s="19">
        <v>1027671.66</v>
      </c>
      <c r="O41" s="19">
        <f t="shared" si="1"/>
        <v>2684.6177115987462</v>
      </c>
      <c r="P41" s="19">
        <v>9313.3799999999992</v>
      </c>
      <c r="Q41" s="2">
        <v>2019</v>
      </c>
    </row>
    <row r="42" spans="1:17" x14ac:dyDescent="0.2">
      <c r="A42" s="7">
        <v>8</v>
      </c>
      <c r="B42" s="21" t="s">
        <v>116</v>
      </c>
      <c r="C42" s="2" t="s">
        <v>128</v>
      </c>
      <c r="D42" s="2"/>
      <c r="E42" s="2" t="s">
        <v>88</v>
      </c>
      <c r="F42" s="2" t="s">
        <v>26</v>
      </c>
      <c r="G42" s="2" t="s">
        <v>25</v>
      </c>
      <c r="H42" s="2">
        <v>198.3</v>
      </c>
      <c r="I42" s="2">
        <v>186.1</v>
      </c>
      <c r="J42" s="2">
        <v>53.7</v>
      </c>
      <c r="K42" s="2">
        <v>132.4</v>
      </c>
      <c r="L42" s="2"/>
      <c r="M42" s="2">
        <v>12</v>
      </c>
      <c r="N42" s="19">
        <v>626316.34</v>
      </c>
      <c r="O42" s="19">
        <f t="shared" si="1"/>
        <v>3158.4283408976294</v>
      </c>
      <c r="P42" s="19">
        <v>9313.3799999999992</v>
      </c>
      <c r="Q42" s="2">
        <v>2019</v>
      </c>
    </row>
    <row r="43" spans="1:17" x14ac:dyDescent="0.2">
      <c r="A43" s="7">
        <v>9</v>
      </c>
      <c r="B43" s="21" t="s">
        <v>117</v>
      </c>
      <c r="C43" s="2" t="s">
        <v>129</v>
      </c>
      <c r="D43" s="2"/>
      <c r="E43" s="2" t="s">
        <v>88</v>
      </c>
      <c r="F43" s="2" t="s">
        <v>26</v>
      </c>
      <c r="G43" s="2" t="s">
        <v>26</v>
      </c>
      <c r="H43" s="2">
        <v>761</v>
      </c>
      <c r="I43" s="2">
        <v>692.2</v>
      </c>
      <c r="J43" s="2">
        <v>0</v>
      </c>
      <c r="K43" s="2">
        <v>692.2</v>
      </c>
      <c r="L43" s="2"/>
      <c r="M43" s="2">
        <v>31</v>
      </c>
      <c r="N43" s="19">
        <v>1861559.46</v>
      </c>
      <c r="O43" s="19">
        <f t="shared" si="1"/>
        <v>2446.2016557161628</v>
      </c>
      <c r="P43" s="19">
        <v>9313.3799999999992</v>
      </c>
      <c r="Q43" s="2">
        <v>2019</v>
      </c>
    </row>
    <row r="44" spans="1:17" x14ac:dyDescent="0.2">
      <c r="A44" s="7">
        <v>10</v>
      </c>
      <c r="B44" s="21" t="s">
        <v>118</v>
      </c>
      <c r="C44" s="2" t="s">
        <v>127</v>
      </c>
      <c r="D44" s="2"/>
      <c r="E44" s="2" t="s">
        <v>88</v>
      </c>
      <c r="F44" s="2" t="s">
        <v>26</v>
      </c>
      <c r="G44" s="2" t="s">
        <v>26</v>
      </c>
      <c r="H44" s="2">
        <v>686.5</v>
      </c>
      <c r="I44" s="2">
        <v>625.20000000000005</v>
      </c>
      <c r="J44" s="2">
        <v>0</v>
      </c>
      <c r="K44" s="2">
        <v>625.20000000000005</v>
      </c>
      <c r="L44" s="2"/>
      <c r="M44" s="2">
        <v>31</v>
      </c>
      <c r="N44" s="19">
        <v>2078450.24</v>
      </c>
      <c r="O44" s="19">
        <f t="shared" si="1"/>
        <v>3027.6041369264385</v>
      </c>
      <c r="P44" s="19">
        <v>9313.3799999999992</v>
      </c>
      <c r="Q44" s="2">
        <v>2019</v>
      </c>
    </row>
    <row r="45" spans="1:17" x14ac:dyDescent="0.2">
      <c r="A45" s="7">
        <v>11</v>
      </c>
      <c r="B45" s="21" t="s">
        <v>119</v>
      </c>
      <c r="C45" s="2" t="s">
        <v>127</v>
      </c>
      <c r="D45" s="2"/>
      <c r="E45" s="2" t="s">
        <v>88</v>
      </c>
      <c r="F45" s="2" t="s">
        <v>26</v>
      </c>
      <c r="G45" s="2" t="s">
        <v>26</v>
      </c>
      <c r="H45" s="2">
        <v>626.4</v>
      </c>
      <c r="I45" s="2">
        <v>595.6</v>
      </c>
      <c r="J45" s="2">
        <v>191.2</v>
      </c>
      <c r="K45" s="2">
        <v>404.4</v>
      </c>
      <c r="L45" s="2"/>
      <c r="M45" s="2">
        <v>19</v>
      </c>
      <c r="N45" s="19">
        <v>1704696.41</v>
      </c>
      <c r="O45" s="19">
        <f t="shared" si="1"/>
        <v>2721.4182790549171</v>
      </c>
      <c r="P45" s="19">
        <v>9313.3799999999992</v>
      </c>
      <c r="Q45" s="2">
        <v>2019</v>
      </c>
    </row>
    <row r="46" spans="1:17" x14ac:dyDescent="0.2">
      <c r="A46" s="7">
        <v>12</v>
      </c>
      <c r="B46" s="21" t="s">
        <v>120</v>
      </c>
      <c r="C46" s="2" t="s">
        <v>126</v>
      </c>
      <c r="D46" s="2"/>
      <c r="E46" s="2" t="s">
        <v>88</v>
      </c>
      <c r="F46" s="2" t="s">
        <v>25</v>
      </c>
      <c r="G46" s="2" t="s">
        <v>25</v>
      </c>
      <c r="H46" s="2">
        <v>384.4</v>
      </c>
      <c r="I46" s="2">
        <v>295.3</v>
      </c>
      <c r="J46" s="2">
        <v>76.3</v>
      </c>
      <c r="K46" s="2">
        <v>219</v>
      </c>
      <c r="L46" s="2"/>
      <c r="M46" s="2">
        <v>33</v>
      </c>
      <c r="N46" s="19">
        <v>492904.28</v>
      </c>
      <c r="O46" s="19">
        <f t="shared" si="1"/>
        <v>1282.2691987513008</v>
      </c>
      <c r="P46" s="19">
        <v>9313.3799999999992</v>
      </c>
      <c r="Q46" s="2">
        <v>2019</v>
      </c>
    </row>
    <row r="47" spans="1:17" x14ac:dyDescent="0.2">
      <c r="A47" s="7">
        <v>13</v>
      </c>
      <c r="B47" s="21" t="s">
        <v>121</v>
      </c>
      <c r="C47" s="2" t="s">
        <v>130</v>
      </c>
      <c r="D47" s="2"/>
      <c r="E47" s="2" t="s">
        <v>88</v>
      </c>
      <c r="F47" s="2" t="s">
        <v>25</v>
      </c>
      <c r="G47" s="2" t="s">
        <v>25</v>
      </c>
      <c r="H47" s="2">
        <v>389.4</v>
      </c>
      <c r="I47" s="2">
        <v>312.39999999999998</v>
      </c>
      <c r="J47" s="2">
        <v>0</v>
      </c>
      <c r="K47" s="2">
        <v>312.39999999999998</v>
      </c>
      <c r="L47" s="2"/>
      <c r="M47" s="2">
        <v>28</v>
      </c>
      <c r="N47" s="19">
        <v>246284.11</v>
      </c>
      <c r="O47" s="19">
        <f t="shared" si="1"/>
        <v>632.47074987159738</v>
      </c>
      <c r="P47" s="19">
        <v>9313.3799999999992</v>
      </c>
      <c r="Q47" s="2">
        <v>2019</v>
      </c>
    </row>
    <row r="48" spans="1:17" x14ac:dyDescent="0.2">
      <c r="A48" s="7">
        <v>14</v>
      </c>
      <c r="B48" s="21" t="s">
        <v>122</v>
      </c>
      <c r="C48" s="2" t="s">
        <v>126</v>
      </c>
      <c r="D48" s="2"/>
      <c r="E48" s="2" t="s">
        <v>131</v>
      </c>
      <c r="F48" s="2" t="s">
        <v>26</v>
      </c>
      <c r="G48" s="2" t="s">
        <v>26</v>
      </c>
      <c r="H48" s="2">
        <v>697.7</v>
      </c>
      <c r="I48" s="2">
        <v>616.29999999999995</v>
      </c>
      <c r="J48" s="2">
        <v>0</v>
      </c>
      <c r="K48" s="2">
        <v>616.29999999999995</v>
      </c>
      <c r="L48" s="2"/>
      <c r="M48" s="2">
        <v>42</v>
      </c>
      <c r="N48" s="19">
        <v>1635922.31</v>
      </c>
      <c r="O48" s="19">
        <f t="shared" si="1"/>
        <v>2344.7360040131862</v>
      </c>
      <c r="P48" s="19">
        <v>9313.3799999999992</v>
      </c>
      <c r="Q48" s="2">
        <v>2019</v>
      </c>
    </row>
    <row r="49" spans="1:17" x14ac:dyDescent="0.2">
      <c r="A49" s="7">
        <v>15</v>
      </c>
      <c r="B49" s="21" t="s">
        <v>123</v>
      </c>
      <c r="C49" s="2" t="s">
        <v>126</v>
      </c>
      <c r="D49" s="2"/>
      <c r="E49" s="2" t="s">
        <v>88</v>
      </c>
      <c r="F49" s="2" t="s">
        <v>26</v>
      </c>
      <c r="G49" s="2" t="s">
        <v>25</v>
      </c>
      <c r="H49" s="2">
        <v>836.4</v>
      </c>
      <c r="I49" s="2">
        <v>582.79999999999995</v>
      </c>
      <c r="J49" s="2">
        <v>47.4</v>
      </c>
      <c r="K49" s="2">
        <v>535.4</v>
      </c>
      <c r="L49" s="2"/>
      <c r="M49" s="2">
        <v>58</v>
      </c>
      <c r="N49" s="19">
        <v>688228.1</v>
      </c>
      <c r="O49" s="19">
        <f t="shared" si="1"/>
        <v>822.84564801530371</v>
      </c>
      <c r="P49" s="19">
        <v>9313.3799999999992</v>
      </c>
      <c r="Q49" s="2">
        <v>2019</v>
      </c>
    </row>
    <row r="50" spans="1:17" x14ac:dyDescent="0.2">
      <c r="A50" s="7">
        <v>16</v>
      </c>
      <c r="B50" s="21" t="s">
        <v>124</v>
      </c>
      <c r="C50" s="2" t="s">
        <v>126</v>
      </c>
      <c r="D50" s="2"/>
      <c r="E50" s="2" t="s">
        <v>88</v>
      </c>
      <c r="F50" s="2" t="s">
        <v>26</v>
      </c>
      <c r="G50" s="2" t="s">
        <v>25</v>
      </c>
      <c r="H50" s="2">
        <v>380.2</v>
      </c>
      <c r="I50" s="2">
        <v>348.6</v>
      </c>
      <c r="J50" s="2">
        <v>0</v>
      </c>
      <c r="K50" s="2">
        <v>348.6</v>
      </c>
      <c r="L50" s="2"/>
      <c r="M50" s="2">
        <v>19</v>
      </c>
      <c r="N50" s="19">
        <v>1098800.49</v>
      </c>
      <c r="O50" s="19">
        <f t="shared" si="1"/>
        <v>2890.0591530773277</v>
      </c>
      <c r="P50" s="19">
        <v>9313.3799999999992</v>
      </c>
      <c r="Q50" s="2">
        <v>2019</v>
      </c>
    </row>
    <row r="51" spans="1:17" x14ac:dyDescent="0.2">
      <c r="A51" s="40" t="s">
        <v>45</v>
      </c>
      <c r="B51" s="41"/>
      <c r="C51" s="1"/>
      <c r="D51" s="1"/>
      <c r="E51" s="1"/>
      <c r="F51" s="1"/>
      <c r="G51" s="1"/>
      <c r="H51" s="20">
        <f>SUM(H35:H50)</f>
        <v>8114.2999999999984</v>
      </c>
      <c r="I51" s="4"/>
      <c r="J51" s="4"/>
      <c r="K51" s="4"/>
      <c r="L51" s="4"/>
      <c r="M51" s="1"/>
      <c r="N51" s="20">
        <f>SUM(N35:N50)</f>
        <v>18311258.479999997</v>
      </c>
      <c r="O51" s="4"/>
      <c r="P51" s="1"/>
      <c r="Q51" s="1"/>
    </row>
    <row r="52" spans="1:17" x14ac:dyDescent="0.2">
      <c r="A52" s="42" t="s">
        <v>46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4"/>
    </row>
    <row r="53" spans="1:17" x14ac:dyDescent="0.2">
      <c r="A53" s="7">
        <v>1</v>
      </c>
      <c r="B53" s="21" t="s">
        <v>132</v>
      </c>
      <c r="C53" s="2" t="s">
        <v>129</v>
      </c>
      <c r="D53" s="2"/>
      <c r="E53" s="2" t="s">
        <v>131</v>
      </c>
      <c r="F53" s="2" t="s">
        <v>26</v>
      </c>
      <c r="G53" s="2" t="s">
        <v>25</v>
      </c>
      <c r="H53" s="2">
        <v>444.5</v>
      </c>
      <c r="I53" s="2">
        <v>400.5</v>
      </c>
      <c r="J53" s="2">
        <v>0</v>
      </c>
      <c r="K53" s="2">
        <v>400.5</v>
      </c>
      <c r="L53" s="2"/>
      <c r="M53" s="2">
        <v>13</v>
      </c>
      <c r="N53" s="19">
        <v>1247910.2</v>
      </c>
      <c r="O53" s="19">
        <f>N53/H53</f>
        <v>2807.4470191226096</v>
      </c>
      <c r="P53" s="19">
        <v>9313.3799999999992</v>
      </c>
      <c r="Q53" s="2">
        <v>2020</v>
      </c>
    </row>
    <row r="54" spans="1:17" x14ac:dyDescent="0.2">
      <c r="A54" s="7">
        <v>2</v>
      </c>
      <c r="B54" s="21" t="s">
        <v>133</v>
      </c>
      <c r="C54" s="2" t="s">
        <v>129</v>
      </c>
      <c r="D54" s="2"/>
      <c r="E54" s="2" t="s">
        <v>90</v>
      </c>
      <c r="F54" s="2" t="s">
        <v>26</v>
      </c>
      <c r="G54" s="2" t="s">
        <v>25</v>
      </c>
      <c r="H54" s="2">
        <v>546.9</v>
      </c>
      <c r="I54" s="2">
        <v>498.3</v>
      </c>
      <c r="J54" s="2">
        <v>0</v>
      </c>
      <c r="K54" s="2">
        <v>498.3</v>
      </c>
      <c r="L54" s="2"/>
      <c r="M54" s="2">
        <v>26</v>
      </c>
      <c r="N54" s="19">
        <v>1645014.37</v>
      </c>
      <c r="O54" s="19">
        <f t="shared" ref="O54:O72" si="2">N54/H54</f>
        <v>3007.8887730846595</v>
      </c>
      <c r="P54" s="19">
        <v>12829.13</v>
      </c>
      <c r="Q54" s="2">
        <v>2020</v>
      </c>
    </row>
    <row r="55" spans="1:17" ht="25.5" x14ac:dyDescent="0.2">
      <c r="A55" s="7">
        <v>3</v>
      </c>
      <c r="B55" s="21" t="s">
        <v>134</v>
      </c>
      <c r="C55" s="2" t="s">
        <v>129</v>
      </c>
      <c r="D55" s="2"/>
      <c r="E55" s="7" t="s">
        <v>89</v>
      </c>
      <c r="F55" s="2" t="s">
        <v>26</v>
      </c>
      <c r="G55" s="2"/>
      <c r="H55" s="2">
        <v>443.6</v>
      </c>
      <c r="I55" s="2">
        <v>443.6</v>
      </c>
      <c r="J55" s="2">
        <v>0</v>
      </c>
      <c r="K55" s="2">
        <v>443.6</v>
      </c>
      <c r="L55" s="2"/>
      <c r="M55" s="2"/>
      <c r="N55" s="19">
        <v>1228454.54</v>
      </c>
      <c r="O55" s="19">
        <f t="shared" si="2"/>
        <v>2769.2843552750223</v>
      </c>
      <c r="P55" s="19">
        <v>12829.13</v>
      </c>
      <c r="Q55" s="2">
        <v>2020</v>
      </c>
    </row>
    <row r="56" spans="1:17" x14ac:dyDescent="0.2">
      <c r="A56" s="7">
        <v>4</v>
      </c>
      <c r="B56" s="21" t="s">
        <v>135</v>
      </c>
      <c r="C56" s="2" t="s">
        <v>129</v>
      </c>
      <c r="D56" s="2"/>
      <c r="E56" s="2" t="s">
        <v>88</v>
      </c>
      <c r="F56" s="2" t="s">
        <v>26</v>
      </c>
      <c r="G56" s="2" t="s">
        <v>25</v>
      </c>
      <c r="H56" s="2">
        <v>455.2</v>
      </c>
      <c r="I56" s="2">
        <v>412.3</v>
      </c>
      <c r="J56" s="2">
        <v>167.2</v>
      </c>
      <c r="K56" s="2">
        <v>245.1</v>
      </c>
      <c r="L56" s="2"/>
      <c r="M56" s="2">
        <v>22</v>
      </c>
      <c r="N56" s="19">
        <v>1192326.27</v>
      </c>
      <c r="O56" s="19">
        <f t="shared" si="2"/>
        <v>2619.3459358523728</v>
      </c>
      <c r="P56" s="19">
        <v>9313.3799999999992</v>
      </c>
      <c r="Q56" s="2">
        <v>2020</v>
      </c>
    </row>
    <row r="57" spans="1:17" ht="38.25" x14ac:dyDescent="0.2">
      <c r="A57" s="7">
        <v>5</v>
      </c>
      <c r="B57" s="21" t="s">
        <v>136</v>
      </c>
      <c r="C57" s="2" t="s">
        <v>152</v>
      </c>
      <c r="D57" s="2"/>
      <c r="E57" s="2" t="s">
        <v>153</v>
      </c>
      <c r="F57" s="2" t="s">
        <v>26</v>
      </c>
      <c r="G57" s="2" t="s">
        <v>26</v>
      </c>
      <c r="H57" s="2">
        <v>406.5</v>
      </c>
      <c r="I57" s="2">
        <v>358.9</v>
      </c>
      <c r="J57" s="2">
        <v>0</v>
      </c>
      <c r="K57" s="2">
        <v>358.9</v>
      </c>
      <c r="L57" s="2"/>
      <c r="M57" s="2">
        <v>17</v>
      </c>
      <c r="N57" s="19">
        <v>1038027.79</v>
      </c>
      <c r="O57" s="19">
        <f t="shared" si="2"/>
        <v>2553.5738991389917</v>
      </c>
      <c r="P57" s="19">
        <v>12829.13</v>
      </c>
      <c r="Q57" s="2">
        <v>2020</v>
      </c>
    </row>
    <row r="58" spans="1:17" x14ac:dyDescent="0.2">
      <c r="A58" s="7">
        <v>6</v>
      </c>
      <c r="B58" s="21" t="s">
        <v>137</v>
      </c>
      <c r="C58" s="2" t="s">
        <v>152</v>
      </c>
      <c r="D58" s="2"/>
      <c r="E58" s="2" t="s">
        <v>131</v>
      </c>
      <c r="F58" s="2" t="s">
        <v>26</v>
      </c>
      <c r="G58" s="2" t="s">
        <v>26</v>
      </c>
      <c r="H58" s="2">
        <v>463.3</v>
      </c>
      <c r="I58" s="2">
        <v>412.1</v>
      </c>
      <c r="J58" s="2">
        <v>135.5</v>
      </c>
      <c r="K58" s="2">
        <v>327.8</v>
      </c>
      <c r="L58" s="2"/>
      <c r="M58" s="2">
        <v>11</v>
      </c>
      <c r="N58" s="19">
        <v>1053115.8400000001</v>
      </c>
      <c r="O58" s="19">
        <f t="shared" si="2"/>
        <v>2273.075415497518</v>
      </c>
      <c r="P58" s="19">
        <v>9313.3799999999992</v>
      </c>
      <c r="Q58" s="2">
        <v>2020</v>
      </c>
    </row>
    <row r="59" spans="1:17" x14ac:dyDescent="0.2">
      <c r="A59" s="7">
        <v>7</v>
      </c>
      <c r="B59" s="21" t="s">
        <v>138</v>
      </c>
      <c r="C59" s="2" t="s">
        <v>152</v>
      </c>
      <c r="D59" s="2"/>
      <c r="E59" s="2" t="s">
        <v>88</v>
      </c>
      <c r="F59" s="2" t="s">
        <v>26</v>
      </c>
      <c r="G59" s="2" t="s">
        <v>25</v>
      </c>
      <c r="H59" s="2">
        <v>268.5</v>
      </c>
      <c r="I59" s="2">
        <v>245.3</v>
      </c>
      <c r="J59" s="2">
        <v>74.900000000000006</v>
      </c>
      <c r="K59" s="2">
        <v>192.7</v>
      </c>
      <c r="L59" s="2"/>
      <c r="M59" s="2">
        <v>21</v>
      </c>
      <c r="N59" s="19">
        <v>824607.16</v>
      </c>
      <c r="O59" s="19">
        <f t="shared" si="2"/>
        <v>3071.16260707635</v>
      </c>
      <c r="P59" s="19">
        <v>9313.3799999999992</v>
      </c>
      <c r="Q59" s="2">
        <v>2020</v>
      </c>
    </row>
    <row r="60" spans="1:17" ht="25.5" x14ac:dyDescent="0.2">
      <c r="A60" s="7">
        <v>8</v>
      </c>
      <c r="B60" s="21" t="s">
        <v>139</v>
      </c>
      <c r="C60" s="2" t="s">
        <v>152</v>
      </c>
      <c r="D60" s="2"/>
      <c r="E60" s="2" t="s">
        <v>88</v>
      </c>
      <c r="F60" s="2" t="s">
        <v>26</v>
      </c>
      <c r="G60" s="2" t="s">
        <v>25</v>
      </c>
      <c r="H60" s="2">
        <v>469.2</v>
      </c>
      <c r="I60" s="2">
        <v>425.3</v>
      </c>
      <c r="J60" s="2">
        <v>0</v>
      </c>
      <c r="K60" s="2">
        <v>425.3</v>
      </c>
      <c r="L60" s="2"/>
      <c r="M60" s="2">
        <v>23</v>
      </c>
      <c r="N60" s="19">
        <v>1127710.73</v>
      </c>
      <c r="O60" s="19">
        <f t="shared" si="2"/>
        <v>2403.4755541346972</v>
      </c>
      <c r="P60" s="19">
        <v>9313.3799999999992</v>
      </c>
      <c r="Q60" s="2">
        <v>2020</v>
      </c>
    </row>
    <row r="61" spans="1:17" x14ac:dyDescent="0.2">
      <c r="A61" s="7">
        <v>9</v>
      </c>
      <c r="B61" s="21" t="s">
        <v>140</v>
      </c>
      <c r="C61" s="2" t="s">
        <v>152</v>
      </c>
      <c r="D61" s="2"/>
      <c r="E61" s="2" t="s">
        <v>88</v>
      </c>
      <c r="F61" s="2" t="s">
        <v>26</v>
      </c>
      <c r="G61" s="2" t="s">
        <v>25</v>
      </c>
      <c r="H61" s="2">
        <v>290.10000000000002</v>
      </c>
      <c r="I61" s="2">
        <v>259</v>
      </c>
      <c r="J61" s="2">
        <v>0</v>
      </c>
      <c r="K61" s="2">
        <v>259</v>
      </c>
      <c r="L61" s="2"/>
      <c r="M61" s="2">
        <v>13</v>
      </c>
      <c r="N61" s="19">
        <v>717522.44</v>
      </c>
      <c r="O61" s="19">
        <f t="shared" si="2"/>
        <v>2473.3624267493965</v>
      </c>
      <c r="P61" s="19">
        <v>9313.3799999999992</v>
      </c>
      <c r="Q61" s="2">
        <v>2020</v>
      </c>
    </row>
    <row r="62" spans="1:17" x14ac:dyDescent="0.2">
      <c r="A62" s="7">
        <v>10</v>
      </c>
      <c r="B62" s="21" t="s">
        <v>141</v>
      </c>
      <c r="C62" s="2" t="s">
        <v>152</v>
      </c>
      <c r="D62" s="2"/>
      <c r="E62" s="2" t="s">
        <v>131</v>
      </c>
      <c r="F62" s="2" t="s">
        <v>26</v>
      </c>
      <c r="G62" s="2" t="s">
        <v>26</v>
      </c>
      <c r="H62" s="2">
        <v>470.1</v>
      </c>
      <c r="I62" s="2">
        <v>420.9</v>
      </c>
      <c r="J62" s="2">
        <v>0</v>
      </c>
      <c r="K62" s="2">
        <v>420.9</v>
      </c>
      <c r="L62" s="2"/>
      <c r="M62" s="2">
        <v>14</v>
      </c>
      <c r="N62" s="19">
        <v>1440375.25</v>
      </c>
      <c r="O62" s="19">
        <f t="shared" si="2"/>
        <v>3063.9762816422035</v>
      </c>
      <c r="P62" s="19">
        <v>9313.3799999999992</v>
      </c>
      <c r="Q62" s="2">
        <v>2020</v>
      </c>
    </row>
    <row r="63" spans="1:17" x14ac:dyDescent="0.2">
      <c r="A63" s="7">
        <v>11</v>
      </c>
      <c r="B63" s="21" t="s">
        <v>142</v>
      </c>
      <c r="C63" s="2" t="s">
        <v>154</v>
      </c>
      <c r="D63" s="2"/>
      <c r="E63" s="2" t="s">
        <v>88</v>
      </c>
      <c r="F63" s="2" t="s">
        <v>26</v>
      </c>
      <c r="G63" s="2" t="s">
        <v>25</v>
      </c>
      <c r="H63" s="2">
        <v>304.8</v>
      </c>
      <c r="I63" s="2">
        <v>282</v>
      </c>
      <c r="J63" s="2">
        <v>115.8</v>
      </c>
      <c r="K63" s="2">
        <v>189</v>
      </c>
      <c r="L63" s="2"/>
      <c r="M63" s="2">
        <v>8</v>
      </c>
      <c r="N63" s="19">
        <v>637723.28</v>
      </c>
      <c r="O63" s="19">
        <f t="shared" si="2"/>
        <v>2092.2679790026245</v>
      </c>
      <c r="P63" s="19">
        <v>9313.3799999999992</v>
      </c>
      <c r="Q63" s="2">
        <v>2020</v>
      </c>
    </row>
    <row r="64" spans="1:17" x14ac:dyDescent="0.2">
      <c r="A64" s="7">
        <v>12</v>
      </c>
      <c r="B64" s="21" t="s">
        <v>143</v>
      </c>
      <c r="C64" s="2" t="s">
        <v>154</v>
      </c>
      <c r="D64" s="2"/>
      <c r="E64" s="7" t="s">
        <v>88</v>
      </c>
      <c r="F64" s="2" t="s">
        <v>26</v>
      </c>
      <c r="G64" s="2"/>
      <c r="H64" s="2">
        <v>294.3</v>
      </c>
      <c r="I64" s="2">
        <v>272.60000000000002</v>
      </c>
      <c r="J64" s="2">
        <v>0</v>
      </c>
      <c r="K64" s="2">
        <v>272.60000000000002</v>
      </c>
      <c r="L64" s="2"/>
      <c r="M64" s="2"/>
      <c r="N64" s="19">
        <v>741684.78</v>
      </c>
      <c r="O64" s="19">
        <f t="shared" si="2"/>
        <v>2520.1657492354739</v>
      </c>
      <c r="P64" s="19">
        <v>9313.3799999999992</v>
      </c>
      <c r="Q64" s="2">
        <v>2020</v>
      </c>
    </row>
    <row r="65" spans="1:17" x14ac:dyDescent="0.2">
      <c r="A65" s="7">
        <v>13</v>
      </c>
      <c r="B65" s="21" t="s">
        <v>144</v>
      </c>
      <c r="C65" s="2" t="s">
        <v>154</v>
      </c>
      <c r="D65" s="2"/>
      <c r="E65" s="2" t="s">
        <v>88</v>
      </c>
      <c r="F65" s="2" t="s">
        <v>26</v>
      </c>
      <c r="G65" s="2" t="s">
        <v>25</v>
      </c>
      <c r="H65" s="2">
        <v>274.5</v>
      </c>
      <c r="I65" s="2">
        <v>266.5</v>
      </c>
      <c r="J65" s="2">
        <v>0</v>
      </c>
      <c r="K65" s="2">
        <v>266.5</v>
      </c>
      <c r="L65" s="2"/>
      <c r="M65" s="2">
        <v>20</v>
      </c>
      <c r="N65" s="19">
        <v>744137.77</v>
      </c>
      <c r="O65" s="19">
        <f t="shared" si="2"/>
        <v>2710.8844080145718</v>
      </c>
      <c r="P65" s="19">
        <v>9313.3799999999992</v>
      </c>
      <c r="Q65" s="2">
        <v>2020</v>
      </c>
    </row>
    <row r="66" spans="1:17" x14ac:dyDescent="0.2">
      <c r="A66" s="7">
        <v>14</v>
      </c>
      <c r="B66" s="21" t="s">
        <v>145</v>
      </c>
      <c r="C66" s="2" t="s">
        <v>154</v>
      </c>
      <c r="D66" s="2"/>
      <c r="E66" s="2" t="s">
        <v>88</v>
      </c>
      <c r="F66" s="2" t="s">
        <v>26</v>
      </c>
      <c r="G66" s="2" t="s">
        <v>25</v>
      </c>
      <c r="H66" s="2">
        <v>280.5</v>
      </c>
      <c r="I66" s="2">
        <v>280.5</v>
      </c>
      <c r="J66" s="2">
        <v>0</v>
      </c>
      <c r="K66" s="2">
        <v>280.5</v>
      </c>
      <c r="L66" s="2"/>
      <c r="M66" s="2">
        <v>21</v>
      </c>
      <c r="N66" s="19">
        <v>549372.72</v>
      </c>
      <c r="O66" s="19">
        <f t="shared" si="2"/>
        <v>1958.5480213903743</v>
      </c>
      <c r="P66" s="19">
        <v>9313.3799999999992</v>
      </c>
      <c r="Q66" s="2">
        <v>2020</v>
      </c>
    </row>
    <row r="67" spans="1:17" ht="25.5" x14ac:dyDescent="0.2">
      <c r="A67" s="7">
        <v>15</v>
      </c>
      <c r="B67" s="21" t="s">
        <v>147</v>
      </c>
      <c r="C67" s="2" t="s">
        <v>154</v>
      </c>
      <c r="D67" s="2"/>
      <c r="E67" s="2" t="s">
        <v>88</v>
      </c>
      <c r="F67" s="2" t="s">
        <v>26</v>
      </c>
      <c r="G67" s="2" t="s">
        <v>25</v>
      </c>
      <c r="H67" s="2">
        <v>298.39999999999998</v>
      </c>
      <c r="I67" s="2">
        <v>270.89999999999998</v>
      </c>
      <c r="J67" s="2">
        <v>72.099999999999994</v>
      </c>
      <c r="K67" s="2">
        <v>198.8</v>
      </c>
      <c r="L67" s="2"/>
      <c r="M67" s="2">
        <v>10</v>
      </c>
      <c r="N67" s="19">
        <v>909543.72</v>
      </c>
      <c r="O67" s="19">
        <f t="shared" si="2"/>
        <v>3048.0687667560323</v>
      </c>
      <c r="P67" s="19">
        <v>9313.3799999999992</v>
      </c>
      <c r="Q67" s="2">
        <v>2020</v>
      </c>
    </row>
    <row r="68" spans="1:17" x14ac:dyDescent="0.2">
      <c r="A68" s="7">
        <v>16</v>
      </c>
      <c r="B68" s="21" t="s">
        <v>146</v>
      </c>
      <c r="C68" s="2" t="s">
        <v>152</v>
      </c>
      <c r="D68" s="2"/>
      <c r="E68" s="2" t="s">
        <v>88</v>
      </c>
      <c r="F68" s="2" t="s">
        <v>26</v>
      </c>
      <c r="G68" s="2" t="s">
        <v>25</v>
      </c>
      <c r="H68" s="2">
        <v>267.8</v>
      </c>
      <c r="I68" s="2">
        <v>190.7</v>
      </c>
      <c r="J68" s="2"/>
      <c r="K68" s="2"/>
      <c r="L68" s="2"/>
      <c r="M68" s="2"/>
      <c r="N68" s="19">
        <v>824462.61</v>
      </c>
      <c r="O68" s="19">
        <f t="shared" si="2"/>
        <v>3078.6505227781927</v>
      </c>
      <c r="P68" s="19">
        <v>9313.3799999999992</v>
      </c>
      <c r="Q68" s="2">
        <v>2020</v>
      </c>
    </row>
    <row r="69" spans="1:17" ht="25.5" x14ac:dyDescent="0.2">
      <c r="A69" s="7">
        <v>17</v>
      </c>
      <c r="B69" s="21" t="s">
        <v>148</v>
      </c>
      <c r="C69" s="2" t="s">
        <v>154</v>
      </c>
      <c r="D69" s="2"/>
      <c r="E69" s="2" t="s">
        <v>88</v>
      </c>
      <c r="F69" s="2" t="s">
        <v>26</v>
      </c>
      <c r="G69" s="2" t="s">
        <v>25</v>
      </c>
      <c r="H69" s="2">
        <v>298.2</v>
      </c>
      <c r="I69" s="2">
        <v>268.39999999999998</v>
      </c>
      <c r="J69" s="2">
        <v>67.5</v>
      </c>
      <c r="K69" s="2">
        <v>200.9</v>
      </c>
      <c r="L69" s="2"/>
      <c r="M69" s="2">
        <v>12</v>
      </c>
      <c r="N69" s="19">
        <v>911413.21</v>
      </c>
      <c r="O69" s="19">
        <f t="shared" si="2"/>
        <v>3056.3823272971158</v>
      </c>
      <c r="P69" s="19">
        <v>9313.3799999999992</v>
      </c>
      <c r="Q69" s="2">
        <v>2020</v>
      </c>
    </row>
    <row r="70" spans="1:17" x14ac:dyDescent="0.2">
      <c r="A70" s="7">
        <v>18</v>
      </c>
      <c r="B70" s="21" t="s">
        <v>149</v>
      </c>
      <c r="C70" s="2" t="s">
        <v>152</v>
      </c>
      <c r="D70" s="2"/>
      <c r="E70" s="2" t="s">
        <v>88</v>
      </c>
      <c r="F70" s="2" t="s">
        <v>26</v>
      </c>
      <c r="G70" s="2" t="s">
        <v>25</v>
      </c>
      <c r="H70" s="2">
        <v>472.5</v>
      </c>
      <c r="I70" s="2">
        <v>430.8</v>
      </c>
      <c r="J70" s="2">
        <v>196.7</v>
      </c>
      <c r="K70" s="2">
        <v>275.8</v>
      </c>
      <c r="L70" s="2"/>
      <c r="M70" s="2">
        <v>14</v>
      </c>
      <c r="N70" s="19">
        <v>1137292.1499999999</v>
      </c>
      <c r="O70" s="19">
        <f t="shared" si="2"/>
        <v>2406.9675132275129</v>
      </c>
      <c r="P70" s="19">
        <v>9313.3799999999992</v>
      </c>
      <c r="Q70" s="2">
        <v>2020</v>
      </c>
    </row>
    <row r="71" spans="1:17" x14ac:dyDescent="0.2">
      <c r="A71" s="7">
        <v>19</v>
      </c>
      <c r="B71" s="21" t="s">
        <v>150</v>
      </c>
      <c r="C71" s="2" t="s">
        <v>152</v>
      </c>
      <c r="D71" s="2"/>
      <c r="E71" s="2" t="s">
        <v>88</v>
      </c>
      <c r="F71" s="2" t="s">
        <v>26</v>
      </c>
      <c r="G71" s="2" t="s">
        <v>25</v>
      </c>
      <c r="H71" s="2">
        <v>461.6</v>
      </c>
      <c r="I71" s="2">
        <v>458</v>
      </c>
      <c r="J71" s="2">
        <v>46.6</v>
      </c>
      <c r="K71" s="2">
        <v>415</v>
      </c>
      <c r="L71" s="2"/>
      <c r="M71" s="2">
        <v>13</v>
      </c>
      <c r="N71" s="19">
        <v>1070912.27</v>
      </c>
      <c r="O71" s="19">
        <f t="shared" si="2"/>
        <v>2320.0005849220101</v>
      </c>
      <c r="P71" s="19">
        <v>9313.3799999999992</v>
      </c>
      <c r="Q71" s="2">
        <v>2020</v>
      </c>
    </row>
    <row r="72" spans="1:17" ht="25.5" x14ac:dyDescent="0.2">
      <c r="A72" s="7">
        <v>20</v>
      </c>
      <c r="B72" s="21" t="s">
        <v>151</v>
      </c>
      <c r="C72" s="2" t="s">
        <v>152</v>
      </c>
      <c r="D72" s="2"/>
      <c r="E72" s="2" t="s">
        <v>89</v>
      </c>
      <c r="F72" s="2" t="s">
        <v>26</v>
      </c>
      <c r="G72" s="2" t="s">
        <v>25</v>
      </c>
      <c r="H72" s="2">
        <v>489.5</v>
      </c>
      <c r="I72" s="2">
        <v>447.5</v>
      </c>
      <c r="J72" s="2">
        <v>206.2</v>
      </c>
      <c r="K72" s="2">
        <v>283.3</v>
      </c>
      <c r="L72" s="2"/>
      <c r="M72" s="2">
        <v>37</v>
      </c>
      <c r="N72" s="19">
        <v>993927.44</v>
      </c>
      <c r="O72" s="19">
        <f t="shared" si="2"/>
        <v>2030.4952808988762</v>
      </c>
      <c r="P72" s="19">
        <v>12829.13</v>
      </c>
      <c r="Q72" s="2">
        <v>2020</v>
      </c>
    </row>
    <row r="73" spans="1:17" x14ac:dyDescent="0.2">
      <c r="A73" s="40" t="s">
        <v>47</v>
      </c>
      <c r="B73" s="41"/>
      <c r="C73" s="1"/>
      <c r="D73" s="1"/>
      <c r="E73" s="1"/>
      <c r="F73" s="1"/>
      <c r="G73" s="1"/>
      <c r="H73" s="20">
        <f>SUM(H53:H72)</f>
        <v>7700</v>
      </c>
      <c r="I73" s="4"/>
      <c r="J73" s="4"/>
      <c r="K73" s="4"/>
      <c r="L73" s="4"/>
      <c r="M73" s="1"/>
      <c r="N73" s="20">
        <f>SUM(N53:N72)</f>
        <v>20035534.539999999</v>
      </c>
      <c r="O73" s="4"/>
      <c r="P73" s="1"/>
      <c r="Q73" s="1"/>
    </row>
    <row r="74" spans="1:17" x14ac:dyDescent="0.2">
      <c r="A74" s="40" t="s">
        <v>48</v>
      </c>
      <c r="B74" s="41"/>
      <c r="C74" s="1"/>
      <c r="D74" s="1"/>
      <c r="E74" s="1"/>
      <c r="F74" s="1"/>
      <c r="G74" s="1"/>
      <c r="H74" s="20">
        <f>H73+H51+H33</f>
        <v>25462.42</v>
      </c>
      <c r="I74" s="4"/>
      <c r="J74" s="4"/>
      <c r="K74" s="4"/>
      <c r="L74" s="4"/>
      <c r="M74" s="1"/>
      <c r="N74" s="20">
        <f>N73+N51+N33</f>
        <v>68877817.489999995</v>
      </c>
      <c r="O74" s="4"/>
      <c r="P74" s="1"/>
      <c r="Q74" s="1"/>
    </row>
  </sheetData>
  <mergeCells count="30">
    <mergeCell ref="Q9:Q12"/>
    <mergeCell ref="H9:H11"/>
    <mergeCell ref="I9:L9"/>
    <mergeCell ref="C10:C12"/>
    <mergeCell ref="D10:D12"/>
    <mergeCell ref="I10:I11"/>
    <mergeCell ref="J10:K10"/>
    <mergeCell ref="A74:B74"/>
    <mergeCell ref="A14:Q14"/>
    <mergeCell ref="A33:B33"/>
    <mergeCell ref="A34:Q34"/>
    <mergeCell ref="A51:B51"/>
    <mergeCell ref="A52:Q52"/>
    <mergeCell ref="A73:B73"/>
    <mergeCell ref="C3:M3"/>
    <mergeCell ref="N1:Q1"/>
    <mergeCell ref="L10:L11"/>
    <mergeCell ref="M9:M11"/>
    <mergeCell ref="N9:N11"/>
    <mergeCell ref="O9:O11"/>
    <mergeCell ref="P9:P11"/>
    <mergeCell ref="A5:Q5"/>
    <mergeCell ref="A7:Q7"/>
    <mergeCell ref="A6:Q6"/>
    <mergeCell ref="A9:A12"/>
    <mergeCell ref="B9:B12"/>
    <mergeCell ref="C9:D9"/>
    <mergeCell ref="E9:E12"/>
    <mergeCell ref="F9:F12"/>
    <mergeCell ref="G9:G12"/>
  </mergeCells>
  <pageMargins left="0.74803149606299213" right="0.23622047244094491" top="0.23622047244094491" bottom="0.31496062992125984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zoomScaleNormal="100" workbookViewId="0">
      <selection activeCell="B20" sqref="B20"/>
    </sheetView>
  </sheetViews>
  <sheetFormatPr defaultRowHeight="12.75" x14ac:dyDescent="0.2"/>
  <cols>
    <col min="1" max="1" width="11.1640625" customWidth="1"/>
    <col min="2" max="2" width="44.5" customWidth="1"/>
    <col min="3" max="3" width="20.1640625" customWidth="1"/>
    <col min="4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1" spans="1:21" ht="15" x14ac:dyDescent="0.25">
      <c r="S1" s="12"/>
    </row>
    <row r="2" spans="1:21" ht="15" x14ac:dyDescent="0.25">
      <c r="S2" s="12"/>
    </row>
    <row r="3" spans="1:21" ht="15.75" customHeight="1" x14ac:dyDescent="0.2"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.75" customHeight="1" x14ac:dyDescent="0.2">
      <c r="A4" s="29" t="s">
        <v>158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49.5" customHeight="1" x14ac:dyDescent="0.2">
      <c r="A5" s="33" t="s">
        <v>155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9.5" customHeight="1" x14ac:dyDescent="0.2">
      <c r="A6" s="31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A8" s="53" t="s">
        <v>1</v>
      </c>
      <c r="B8" s="53" t="s">
        <v>50</v>
      </c>
      <c r="C8" s="53" t="s">
        <v>51</v>
      </c>
      <c r="D8" s="47" t="s">
        <v>52</v>
      </c>
      <c r="E8" s="45"/>
      <c r="F8" s="45"/>
      <c r="G8" s="45"/>
      <c r="H8" s="45"/>
      <c r="I8" s="45"/>
      <c r="J8" s="45"/>
      <c r="K8" s="45"/>
      <c r="L8" s="45"/>
      <c r="M8" s="45"/>
      <c r="N8" s="39"/>
      <c r="O8" s="47" t="s">
        <v>53</v>
      </c>
      <c r="P8" s="45"/>
      <c r="Q8" s="45"/>
      <c r="R8" s="45"/>
      <c r="S8" s="45"/>
      <c r="T8" s="45"/>
      <c r="U8" s="39"/>
    </row>
    <row r="9" spans="1:21" ht="102" x14ac:dyDescent="0.2">
      <c r="A9" s="36"/>
      <c r="B9" s="36"/>
      <c r="C9" s="37"/>
      <c r="D9" s="1" t="s">
        <v>54</v>
      </c>
      <c r="E9" s="38" t="s">
        <v>55</v>
      </c>
      <c r="F9" s="39"/>
      <c r="G9" s="38" t="s">
        <v>56</v>
      </c>
      <c r="H9" s="39"/>
      <c r="I9" s="38" t="s">
        <v>57</v>
      </c>
      <c r="J9" s="39"/>
      <c r="K9" s="38" t="s">
        <v>58</v>
      </c>
      <c r="L9" s="39"/>
      <c r="M9" s="38" t="s">
        <v>59</v>
      </c>
      <c r="N9" s="39"/>
      <c r="O9" s="1" t="s">
        <v>60</v>
      </c>
      <c r="P9" s="1" t="s">
        <v>61</v>
      </c>
      <c r="Q9" s="1" t="s">
        <v>62</v>
      </c>
      <c r="R9" s="1" t="s">
        <v>63</v>
      </c>
      <c r="S9" s="1" t="s">
        <v>64</v>
      </c>
      <c r="T9" s="1" t="s">
        <v>65</v>
      </c>
      <c r="U9" s="1" t="s">
        <v>66</v>
      </c>
    </row>
    <row r="10" spans="1:21" x14ac:dyDescent="0.2">
      <c r="A10" s="37"/>
      <c r="B10" s="37"/>
      <c r="C10" s="13" t="s">
        <v>23</v>
      </c>
      <c r="D10" s="13" t="s">
        <v>23</v>
      </c>
      <c r="E10" s="13" t="s">
        <v>67</v>
      </c>
      <c r="F10" s="13" t="s">
        <v>23</v>
      </c>
      <c r="G10" s="13" t="s">
        <v>21</v>
      </c>
      <c r="H10" s="13" t="s">
        <v>23</v>
      </c>
      <c r="I10" s="13" t="s">
        <v>21</v>
      </c>
      <c r="J10" s="13" t="s">
        <v>23</v>
      </c>
      <c r="K10" s="13" t="s">
        <v>21</v>
      </c>
      <c r="L10" s="13" t="s">
        <v>23</v>
      </c>
      <c r="M10" s="13" t="s">
        <v>68</v>
      </c>
      <c r="N10" s="13" t="s">
        <v>23</v>
      </c>
      <c r="O10" s="13" t="s">
        <v>23</v>
      </c>
      <c r="P10" s="13" t="s">
        <v>23</v>
      </c>
      <c r="Q10" s="13" t="s">
        <v>23</v>
      </c>
      <c r="R10" s="13" t="s">
        <v>23</v>
      </c>
      <c r="S10" s="13" t="s">
        <v>23</v>
      </c>
      <c r="T10" s="13" t="s">
        <v>23</v>
      </c>
      <c r="U10" s="13" t="s">
        <v>23</v>
      </c>
    </row>
    <row r="11" spans="1:21" x14ac:dyDescent="0.2">
      <c r="A11" s="2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2" t="s">
        <v>35</v>
      </c>
      <c r="L11" s="2" t="s">
        <v>36</v>
      </c>
      <c r="M11" s="2" t="s">
        <v>37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x14ac:dyDescent="0.2">
      <c r="A12" s="40" t="s">
        <v>48</v>
      </c>
      <c r="B12" s="41"/>
      <c r="C12" s="20">
        <f>C13+C32+C49</f>
        <v>68877817.489999995</v>
      </c>
      <c r="D12" s="20">
        <f t="shared" ref="D12:U12" si="0">D13+D32+D49</f>
        <v>16589252.68</v>
      </c>
      <c r="E12" s="20">
        <f t="shared" si="0"/>
        <v>0</v>
      </c>
      <c r="F12" s="20">
        <f t="shared" si="0"/>
        <v>0</v>
      </c>
      <c r="G12" s="20">
        <f t="shared" si="0"/>
        <v>6727.13</v>
      </c>
      <c r="H12" s="20">
        <f t="shared" si="0"/>
        <v>29022295.299999997</v>
      </c>
      <c r="I12" s="20">
        <f t="shared" si="0"/>
        <v>230.8</v>
      </c>
      <c r="J12" s="20">
        <f t="shared" si="0"/>
        <v>7768360.0199999996</v>
      </c>
      <c r="K12" s="20">
        <f t="shared" si="0"/>
        <v>7981.39</v>
      </c>
      <c r="L12" s="20">
        <f t="shared" si="0"/>
        <v>12657587.119999999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1423738.19</v>
      </c>
      <c r="T12" s="20">
        <f t="shared" si="0"/>
        <v>0</v>
      </c>
      <c r="U12" s="20">
        <f t="shared" si="0"/>
        <v>1733994.18</v>
      </c>
    </row>
    <row r="13" spans="1:21" x14ac:dyDescent="0.2">
      <c r="A13" s="48" t="s">
        <v>43</v>
      </c>
      <c r="B13" s="49"/>
      <c r="C13" s="20">
        <f>C14+C15+C16+C17+C18+C19+C20+C21+C22+C23+C24+C25+C26+C27+C28+C29+C30+C31</f>
        <v>30531024.469999999</v>
      </c>
      <c r="D13" s="20">
        <f>D14+D15+D16+D17+D18+D19+D20+D21+D22+D23+D24+D25+D26+D27+D28+D29+D30+D31</f>
        <v>7790697.4000000004</v>
      </c>
      <c r="E13" s="20">
        <f t="shared" ref="E13:S13" si="1">E14+E15+E16+E17+E18+E19+E20+E21+E22+E23+E24+E25+E26+E27+E28+E29+E30+E31</f>
        <v>0</v>
      </c>
      <c r="F13" s="20">
        <f t="shared" si="1"/>
        <v>0</v>
      </c>
      <c r="G13" s="20">
        <f t="shared" si="1"/>
        <v>6312.43</v>
      </c>
      <c r="H13" s="20">
        <f t="shared" si="1"/>
        <v>14087010.25</v>
      </c>
      <c r="I13" s="20">
        <f t="shared" si="1"/>
        <v>53.5</v>
      </c>
      <c r="J13" s="20">
        <f t="shared" si="1"/>
        <v>4183785.6399999997</v>
      </c>
      <c r="K13" s="20">
        <f t="shared" si="1"/>
        <v>7436.39</v>
      </c>
      <c r="L13" s="20">
        <f t="shared" si="1"/>
        <v>3416669.94</v>
      </c>
      <c r="M13" s="20">
        <f t="shared" si="1"/>
        <v>0</v>
      </c>
      <c r="N13" s="20">
        <f t="shared" si="1"/>
        <v>0</v>
      </c>
      <c r="O13" s="20">
        <f t="shared" si="1"/>
        <v>0</v>
      </c>
      <c r="P13" s="20">
        <f t="shared" si="1"/>
        <v>0</v>
      </c>
      <c r="Q13" s="20">
        <f t="shared" si="1"/>
        <v>0</v>
      </c>
      <c r="R13" s="20">
        <f t="shared" si="1"/>
        <v>0</v>
      </c>
      <c r="S13" s="20">
        <f t="shared" si="1"/>
        <v>569365.24</v>
      </c>
      <c r="T13" s="20">
        <f t="shared" ref="T13" si="2">T14+T15+T16+T17+T18+T19+T20+T21+T22+T23+T24+T25+T26+T27+T28+T29+T30+T31</f>
        <v>0</v>
      </c>
      <c r="U13" s="20">
        <f t="shared" ref="U13" si="3">U14+U15+U16+U17+U18+U19+U20+U21+U22+U23+U24+U25+U26+U27+U28+U29+U30+U31</f>
        <v>800906</v>
      </c>
    </row>
    <row r="14" spans="1:21" x14ac:dyDescent="0.2">
      <c r="A14" s="13">
        <v>1</v>
      </c>
      <c r="B14" s="3" t="s">
        <v>87</v>
      </c>
      <c r="C14" s="4">
        <v>2438626.15</v>
      </c>
      <c r="D14" s="4">
        <v>509190.53</v>
      </c>
      <c r="E14" s="1">
        <v>0</v>
      </c>
      <c r="F14" s="4">
        <v>0</v>
      </c>
      <c r="G14" s="4">
        <v>613.05999999999995</v>
      </c>
      <c r="H14" s="4">
        <v>1079195</v>
      </c>
      <c r="I14" s="4">
        <v>0</v>
      </c>
      <c r="J14" s="4">
        <v>356469.62</v>
      </c>
      <c r="K14" s="4">
        <v>711.06</v>
      </c>
      <c r="L14" s="4">
        <v>409600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25604</v>
      </c>
      <c r="T14" s="4">
        <v>0</v>
      </c>
      <c r="U14" s="4">
        <v>58567</v>
      </c>
    </row>
    <row r="15" spans="1:21" x14ac:dyDescent="0.2">
      <c r="A15" s="13">
        <v>2</v>
      </c>
      <c r="B15" s="3" t="s">
        <v>86</v>
      </c>
      <c r="C15" s="4">
        <v>658011</v>
      </c>
      <c r="D15" s="4">
        <v>80000</v>
      </c>
      <c r="E15" s="1">
        <v>0</v>
      </c>
      <c r="F15" s="4">
        <v>0</v>
      </c>
      <c r="G15" s="4">
        <v>268.98</v>
      </c>
      <c r="H15" s="4">
        <v>500000</v>
      </c>
      <c r="I15" s="4">
        <v>0</v>
      </c>
      <c r="J15" s="4">
        <v>0</v>
      </c>
      <c r="K15" s="4">
        <v>366.98</v>
      </c>
      <c r="L15" s="4">
        <v>50000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28011</v>
      </c>
    </row>
    <row r="16" spans="1:21" x14ac:dyDescent="0.2">
      <c r="A16" s="13">
        <v>3</v>
      </c>
      <c r="B16" s="3" t="s">
        <v>74</v>
      </c>
      <c r="C16" s="4">
        <v>456175.44</v>
      </c>
      <c r="D16" s="4">
        <v>80000</v>
      </c>
      <c r="E16" s="1">
        <v>0</v>
      </c>
      <c r="F16" s="4">
        <v>0</v>
      </c>
      <c r="G16" s="4">
        <v>153.04</v>
      </c>
      <c r="H16" s="4">
        <v>356003.2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7116.6</v>
      </c>
      <c r="T16" s="4">
        <v>0</v>
      </c>
      <c r="U16" s="4">
        <v>13055.64</v>
      </c>
    </row>
    <row r="17" spans="1:21" x14ac:dyDescent="0.2">
      <c r="A17" s="13">
        <v>4</v>
      </c>
      <c r="B17" s="22" t="s">
        <v>105</v>
      </c>
      <c r="C17" s="4">
        <v>3755180.53</v>
      </c>
      <c r="D17" s="4">
        <v>1744839.36</v>
      </c>
      <c r="E17" s="1">
        <v>0</v>
      </c>
      <c r="F17" s="4">
        <v>0</v>
      </c>
      <c r="G17" s="4">
        <v>568.17999999999995</v>
      </c>
      <c r="H17" s="4">
        <v>1374239.4</v>
      </c>
      <c r="I17" s="4">
        <v>0</v>
      </c>
      <c r="J17" s="4">
        <v>365441.41</v>
      </c>
      <c r="K17" s="4">
        <v>666.18</v>
      </c>
      <c r="L17" s="4">
        <v>139140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37056.21</v>
      </c>
      <c r="T17" s="4">
        <v>0</v>
      </c>
      <c r="U17" s="4">
        <v>94464.15</v>
      </c>
    </row>
    <row r="18" spans="1:21" x14ac:dyDescent="0.2">
      <c r="A18" s="13">
        <v>5</v>
      </c>
      <c r="B18" s="3" t="s">
        <v>75</v>
      </c>
      <c r="C18" s="4">
        <v>917854.3899999999</v>
      </c>
      <c r="D18" s="4">
        <v>317433</v>
      </c>
      <c r="E18" s="1">
        <v>0</v>
      </c>
      <c r="F18" s="4">
        <v>0</v>
      </c>
      <c r="G18" s="4">
        <v>510.32</v>
      </c>
      <c r="H18" s="4">
        <v>243586.1</v>
      </c>
      <c r="I18" s="4">
        <v>0</v>
      </c>
      <c r="J18" s="4">
        <v>290488.13</v>
      </c>
      <c r="K18" s="4">
        <v>608.32000000000005</v>
      </c>
      <c r="L18" s="4">
        <v>247410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33869.72</v>
      </c>
      <c r="T18" s="4">
        <v>0</v>
      </c>
      <c r="U18" s="4">
        <v>32477.439999999999</v>
      </c>
    </row>
    <row r="19" spans="1:21" x14ac:dyDescent="0.2">
      <c r="A19" s="13">
        <v>6</v>
      </c>
      <c r="B19" s="22" t="s">
        <v>106</v>
      </c>
      <c r="C19" s="4">
        <v>1982213.3900000001</v>
      </c>
      <c r="D19" s="4">
        <v>410568.47</v>
      </c>
      <c r="E19" s="1">
        <v>0</v>
      </c>
      <c r="F19" s="4">
        <v>0</v>
      </c>
      <c r="G19" s="4">
        <v>602.94000000000005</v>
      </c>
      <c r="H19" s="4">
        <v>1153800</v>
      </c>
      <c r="I19" s="4">
        <v>0</v>
      </c>
      <c r="J19" s="4">
        <v>349970.38</v>
      </c>
      <c r="K19" s="4">
        <v>700.94</v>
      </c>
      <c r="L19" s="4">
        <v>70000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32012.77</v>
      </c>
      <c r="T19" s="4">
        <v>0</v>
      </c>
      <c r="U19" s="4">
        <v>35861.769999999997</v>
      </c>
    </row>
    <row r="20" spans="1:21" x14ac:dyDescent="0.2">
      <c r="A20" s="13">
        <v>7</v>
      </c>
      <c r="B20" s="22" t="s">
        <v>107</v>
      </c>
      <c r="C20" s="4">
        <v>3300117.68</v>
      </c>
      <c r="D20" s="4">
        <v>564548.65</v>
      </c>
      <c r="E20" s="1">
        <v>0</v>
      </c>
      <c r="F20" s="4">
        <v>0</v>
      </c>
      <c r="G20" s="4">
        <v>581.6</v>
      </c>
      <c r="H20" s="4">
        <v>1730864.86</v>
      </c>
      <c r="I20" s="4">
        <v>0</v>
      </c>
      <c r="J20" s="4">
        <v>818693.32</v>
      </c>
      <c r="K20" s="4">
        <v>679.6</v>
      </c>
      <c r="L20" s="4">
        <v>65800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38642.400000000001</v>
      </c>
      <c r="T20" s="4">
        <v>0</v>
      </c>
      <c r="U20" s="4">
        <v>81568.45</v>
      </c>
    </row>
    <row r="21" spans="1:21" x14ac:dyDescent="0.2">
      <c r="A21" s="13">
        <v>8</v>
      </c>
      <c r="B21" s="3" t="s">
        <v>76</v>
      </c>
      <c r="C21" s="4">
        <v>459540.11</v>
      </c>
      <c r="D21" s="4">
        <v>50000</v>
      </c>
      <c r="E21" s="1">
        <v>0</v>
      </c>
      <c r="F21" s="4">
        <v>0</v>
      </c>
      <c r="G21" s="4">
        <v>340.26</v>
      </c>
      <c r="H21" s="4">
        <v>360305.8</v>
      </c>
      <c r="I21" s="4">
        <v>53.5</v>
      </c>
      <c r="J21" s="4">
        <v>0</v>
      </c>
      <c r="K21" s="4">
        <v>438.26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21135.63</v>
      </c>
      <c r="T21" s="4">
        <v>0</v>
      </c>
      <c r="U21" s="4">
        <v>28098.68</v>
      </c>
    </row>
    <row r="22" spans="1:21" x14ac:dyDescent="0.2">
      <c r="A22" s="13">
        <v>9</v>
      </c>
      <c r="B22" s="3" t="s">
        <v>77</v>
      </c>
      <c r="C22" s="4">
        <v>1041108.4600000001</v>
      </c>
      <c r="D22" s="4">
        <v>162360</v>
      </c>
      <c r="E22" s="1">
        <v>0</v>
      </c>
      <c r="F22" s="4">
        <v>0</v>
      </c>
      <c r="G22" s="4">
        <v>379.53</v>
      </c>
      <c r="H22" s="4">
        <v>571864</v>
      </c>
      <c r="I22" s="4">
        <v>0</v>
      </c>
      <c r="J22" s="4">
        <v>152489.99</v>
      </c>
      <c r="K22" s="4">
        <v>477.53</v>
      </c>
      <c r="L22" s="4">
        <v>98400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24763.17</v>
      </c>
      <c r="T22" s="4">
        <v>0</v>
      </c>
      <c r="U22" s="4">
        <v>31231.3</v>
      </c>
    </row>
    <row r="23" spans="1:21" x14ac:dyDescent="0.2">
      <c r="A23" s="13">
        <v>10</v>
      </c>
      <c r="B23" s="3" t="s">
        <v>78</v>
      </c>
      <c r="C23" s="4">
        <v>1720384.18</v>
      </c>
      <c r="D23" s="4">
        <v>290816.40000000002</v>
      </c>
      <c r="E23" s="1">
        <v>0</v>
      </c>
      <c r="F23" s="4">
        <v>0</v>
      </c>
      <c r="G23" s="4">
        <v>304.51</v>
      </c>
      <c r="H23" s="4">
        <v>1107569.3999999999</v>
      </c>
      <c r="I23" s="4">
        <v>0</v>
      </c>
      <c r="J23" s="4">
        <v>158313.20000000001</v>
      </c>
      <c r="K23" s="4">
        <v>402.51</v>
      </c>
      <c r="L23" s="4">
        <v>112140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17150</v>
      </c>
      <c r="T23" s="4">
        <v>0</v>
      </c>
      <c r="U23" s="4">
        <v>34395.18</v>
      </c>
    </row>
    <row r="24" spans="1:21" x14ac:dyDescent="0.2">
      <c r="A24" s="13">
        <v>11</v>
      </c>
      <c r="B24" s="3" t="s">
        <v>79</v>
      </c>
      <c r="C24" s="4">
        <v>121344.20999999999</v>
      </c>
      <c r="D24" s="4">
        <v>100000</v>
      </c>
      <c r="E24" s="1">
        <v>0</v>
      </c>
      <c r="F24" s="4">
        <v>0</v>
      </c>
      <c r="G24" s="4">
        <v>373.26</v>
      </c>
      <c r="H24" s="4">
        <v>0</v>
      </c>
      <c r="I24" s="4">
        <v>0</v>
      </c>
      <c r="J24" s="4">
        <v>0</v>
      </c>
      <c r="K24" s="4">
        <v>471.26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7606.67</v>
      </c>
      <c r="T24" s="4">
        <v>0</v>
      </c>
      <c r="U24" s="4">
        <v>13737.54</v>
      </c>
    </row>
    <row r="25" spans="1:21" x14ac:dyDescent="0.2">
      <c r="A25" s="13">
        <v>12</v>
      </c>
      <c r="B25" s="22" t="s">
        <v>108</v>
      </c>
      <c r="C25" s="4">
        <v>1457320.63</v>
      </c>
      <c r="D25" s="4">
        <v>300209.74</v>
      </c>
      <c r="E25" s="1">
        <v>0</v>
      </c>
      <c r="F25" s="4">
        <v>0</v>
      </c>
      <c r="G25" s="4">
        <v>345.32</v>
      </c>
      <c r="H25" s="4">
        <v>817491.7</v>
      </c>
      <c r="I25" s="4">
        <v>0</v>
      </c>
      <c r="J25" s="4">
        <v>184522.13</v>
      </c>
      <c r="K25" s="4">
        <v>443.32</v>
      </c>
      <c r="L25" s="4">
        <v>82770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33786.300000000003</v>
      </c>
      <c r="T25" s="4">
        <v>0</v>
      </c>
      <c r="U25" s="4">
        <v>38540.76</v>
      </c>
    </row>
    <row r="26" spans="1:21" x14ac:dyDescent="0.2">
      <c r="A26" s="13">
        <v>13</v>
      </c>
      <c r="B26" s="3" t="s">
        <v>80</v>
      </c>
      <c r="C26" s="4">
        <f>D26+H26+L26+S26+U26</f>
        <v>1094412.9099999999</v>
      </c>
      <c r="D26" s="4">
        <v>100000</v>
      </c>
      <c r="E26" s="1">
        <v>0</v>
      </c>
      <c r="F26" s="4">
        <v>0</v>
      </c>
      <c r="G26" s="4">
        <v>444.43</v>
      </c>
      <c r="H26" s="4">
        <v>636161.1</v>
      </c>
      <c r="I26" s="4">
        <v>0</v>
      </c>
      <c r="J26" s="4">
        <v>0</v>
      </c>
      <c r="K26" s="4">
        <v>542.42999999999995</v>
      </c>
      <c r="L26" s="4">
        <v>304910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28935.88</v>
      </c>
      <c r="T26" s="4">
        <v>0</v>
      </c>
      <c r="U26" s="4">
        <v>24405.93</v>
      </c>
    </row>
    <row r="27" spans="1:21" x14ac:dyDescent="0.2">
      <c r="A27" s="13">
        <v>14</v>
      </c>
      <c r="B27" s="3" t="s">
        <v>81</v>
      </c>
      <c r="C27" s="4">
        <v>1721378.1300000001</v>
      </c>
      <c r="D27" s="4">
        <v>426742.51</v>
      </c>
      <c r="E27" s="1">
        <v>0</v>
      </c>
      <c r="F27" s="4">
        <v>0</v>
      </c>
      <c r="G27" s="4">
        <v>827</v>
      </c>
      <c r="H27" s="4">
        <v>669312.22</v>
      </c>
      <c r="I27" s="4">
        <v>0</v>
      </c>
      <c r="J27" s="4">
        <v>189675.14</v>
      </c>
      <c r="K27" s="4">
        <v>928</v>
      </c>
      <c r="L27" s="4">
        <v>339384.98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53480.98</v>
      </c>
      <c r="T27" s="4">
        <v>0</v>
      </c>
      <c r="U27" s="4">
        <v>42782.3</v>
      </c>
    </row>
    <row r="28" spans="1:21" x14ac:dyDescent="0.2">
      <c r="A28" s="13">
        <v>15</v>
      </c>
      <c r="B28" s="3" t="s">
        <v>82</v>
      </c>
      <c r="C28" s="4">
        <v>2466402.9099999997</v>
      </c>
      <c r="D28" s="4">
        <v>630208.92000000004</v>
      </c>
      <c r="E28" s="1">
        <v>0</v>
      </c>
      <c r="F28" s="4">
        <v>0</v>
      </c>
      <c r="G28" s="4">
        <v>0</v>
      </c>
      <c r="H28" s="4">
        <v>869007.89</v>
      </c>
      <c r="I28" s="4">
        <v>0</v>
      </c>
      <c r="J28" s="4">
        <v>427983.74</v>
      </c>
      <c r="K28" s="4">
        <v>0</v>
      </c>
      <c r="L28" s="4">
        <v>431018.62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53019.360000000001</v>
      </c>
      <c r="T28" s="4">
        <v>0</v>
      </c>
      <c r="U28" s="4">
        <v>55164.38</v>
      </c>
    </row>
    <row r="29" spans="1:21" x14ac:dyDescent="0.2">
      <c r="A29" s="13">
        <v>16</v>
      </c>
      <c r="B29" s="3" t="s">
        <v>83</v>
      </c>
      <c r="C29" s="4">
        <v>2693017.03</v>
      </c>
      <c r="D29" s="4">
        <v>672207.65</v>
      </c>
      <c r="E29" s="1">
        <v>0</v>
      </c>
      <c r="F29" s="4">
        <v>0</v>
      </c>
      <c r="G29" s="4">
        <v>0</v>
      </c>
      <c r="H29" s="4">
        <v>967848.13</v>
      </c>
      <c r="I29" s="4">
        <v>0</v>
      </c>
      <c r="J29" s="4">
        <v>476090.02</v>
      </c>
      <c r="K29" s="4">
        <v>0</v>
      </c>
      <c r="L29" s="4">
        <v>446907.3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60102.87</v>
      </c>
      <c r="T29" s="4">
        <v>0</v>
      </c>
      <c r="U29" s="4">
        <v>69861.06</v>
      </c>
    </row>
    <row r="30" spans="1:21" x14ac:dyDescent="0.2">
      <c r="A30" s="13">
        <v>17</v>
      </c>
      <c r="B30" s="14" t="s">
        <v>84</v>
      </c>
      <c r="C30" s="4">
        <v>2400226.6800000002</v>
      </c>
      <c r="D30" s="4">
        <v>778888.7</v>
      </c>
      <c r="E30" s="1">
        <v>0</v>
      </c>
      <c r="F30" s="4">
        <v>0</v>
      </c>
      <c r="G30" s="4">
        <v>0</v>
      </c>
      <c r="H30" s="4">
        <v>894073.16</v>
      </c>
      <c r="I30" s="4">
        <v>0</v>
      </c>
      <c r="J30" s="4">
        <v>285661.02</v>
      </c>
      <c r="K30" s="4">
        <v>0</v>
      </c>
      <c r="L30" s="4">
        <v>329062.62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46787.47</v>
      </c>
      <c r="T30" s="4">
        <v>0</v>
      </c>
      <c r="U30" s="4">
        <v>65753.710000000006</v>
      </c>
    </row>
    <row r="31" spans="1:21" x14ac:dyDescent="0.2">
      <c r="A31" s="1">
        <v>18</v>
      </c>
      <c r="B31" s="3" t="s">
        <v>85</v>
      </c>
      <c r="C31" s="4">
        <v>1847710.64</v>
      </c>
      <c r="D31" s="4">
        <v>572683.47</v>
      </c>
      <c r="E31" s="1">
        <v>0</v>
      </c>
      <c r="F31" s="4">
        <v>0</v>
      </c>
      <c r="G31" s="4">
        <v>0</v>
      </c>
      <c r="H31" s="4">
        <v>755688.29</v>
      </c>
      <c r="I31" s="4">
        <v>0</v>
      </c>
      <c r="J31" s="4">
        <v>127987.54</v>
      </c>
      <c r="K31" s="4">
        <v>0</v>
      </c>
      <c r="L31" s="4">
        <v>290126.42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48295.21</v>
      </c>
      <c r="T31" s="4">
        <v>0</v>
      </c>
      <c r="U31" s="4">
        <v>52929.71</v>
      </c>
    </row>
    <row r="32" spans="1:21" x14ac:dyDescent="0.2">
      <c r="A32" s="48" t="s">
        <v>45</v>
      </c>
      <c r="B32" s="49"/>
      <c r="C32" s="20">
        <f>C33+C34+C35+C36+C37+C38+C39+C40+C41+C42+C43+C44+C45+C46+C47+C48</f>
        <v>18311258.479999997</v>
      </c>
      <c r="D32" s="20">
        <f t="shared" ref="D32:U32" si="4">D33+D34+D35+D36+D37+D38+D39+D40+D41+D42+D43+D44+D45+D46+D47+D48</f>
        <v>4463251.7699999996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7253264.8600000003</v>
      </c>
      <c r="I32" s="20">
        <f t="shared" si="4"/>
        <v>177.3</v>
      </c>
      <c r="J32" s="20">
        <f t="shared" si="4"/>
        <v>1674893.41</v>
      </c>
      <c r="K32" s="20">
        <f t="shared" si="4"/>
        <v>0</v>
      </c>
      <c r="L32" s="20">
        <f t="shared" si="4"/>
        <v>4120112.77</v>
      </c>
      <c r="M32" s="20">
        <f t="shared" si="4"/>
        <v>0</v>
      </c>
      <c r="N32" s="20">
        <f t="shared" si="4"/>
        <v>0</v>
      </c>
      <c r="O32" s="20">
        <f t="shared" si="4"/>
        <v>0</v>
      </c>
      <c r="P32" s="20">
        <f t="shared" si="4"/>
        <v>0</v>
      </c>
      <c r="Q32" s="20">
        <f t="shared" si="4"/>
        <v>0</v>
      </c>
      <c r="R32" s="20">
        <f t="shared" si="4"/>
        <v>0</v>
      </c>
      <c r="S32" s="20">
        <f t="shared" si="4"/>
        <v>386123.67</v>
      </c>
      <c r="T32" s="20">
        <f t="shared" si="4"/>
        <v>0</v>
      </c>
      <c r="U32" s="20">
        <f t="shared" si="4"/>
        <v>413612</v>
      </c>
    </row>
    <row r="33" spans="1:21" x14ac:dyDescent="0.2">
      <c r="A33" s="13">
        <v>1</v>
      </c>
      <c r="B33" s="3" t="s">
        <v>109</v>
      </c>
      <c r="C33" s="4">
        <v>669770.21000000008</v>
      </c>
      <c r="D33" s="4">
        <v>90893.78</v>
      </c>
      <c r="E33" s="1">
        <v>0</v>
      </c>
      <c r="F33" s="4">
        <v>0</v>
      </c>
      <c r="G33" s="4">
        <v>0</v>
      </c>
      <c r="H33" s="4">
        <v>298712.2</v>
      </c>
      <c r="I33" s="4">
        <v>0</v>
      </c>
      <c r="J33" s="4">
        <v>73235.899999999994</v>
      </c>
      <c r="K33" s="4">
        <v>0</v>
      </c>
      <c r="L33" s="4">
        <v>165507.9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18453.43</v>
      </c>
      <c r="T33" s="4">
        <v>0</v>
      </c>
      <c r="U33" s="4">
        <v>22967</v>
      </c>
    </row>
    <row r="34" spans="1:21" x14ac:dyDescent="0.2">
      <c r="A34" s="13">
        <v>2</v>
      </c>
      <c r="B34" s="3" t="s">
        <v>110</v>
      </c>
      <c r="C34" s="4">
        <v>802271.54</v>
      </c>
      <c r="D34" s="4">
        <v>133710.44</v>
      </c>
      <c r="E34" s="1">
        <v>0</v>
      </c>
      <c r="F34" s="4">
        <v>0</v>
      </c>
      <c r="G34" s="4">
        <v>0</v>
      </c>
      <c r="H34" s="4">
        <v>351876.69</v>
      </c>
      <c r="I34" s="4">
        <v>0</v>
      </c>
      <c r="J34" s="4">
        <v>85872.26</v>
      </c>
      <c r="K34" s="4">
        <v>0</v>
      </c>
      <c r="L34" s="4">
        <v>180377.4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22998.01</v>
      </c>
      <c r="T34" s="4">
        <v>0</v>
      </c>
      <c r="U34" s="4">
        <v>27436.74</v>
      </c>
    </row>
    <row r="35" spans="1:21" x14ac:dyDescent="0.2">
      <c r="A35" s="13">
        <v>3</v>
      </c>
      <c r="B35" s="3" t="s">
        <v>111</v>
      </c>
      <c r="C35" s="4">
        <v>1384645.9</v>
      </c>
      <c r="D35" s="4">
        <v>361819.1</v>
      </c>
      <c r="E35" s="1">
        <v>0</v>
      </c>
      <c r="F35" s="4">
        <v>0</v>
      </c>
      <c r="G35" s="4">
        <v>0</v>
      </c>
      <c r="H35" s="4">
        <v>580705.87</v>
      </c>
      <c r="I35" s="4">
        <v>0</v>
      </c>
      <c r="J35" s="4">
        <v>113072.98</v>
      </c>
      <c r="K35" s="4">
        <v>0</v>
      </c>
      <c r="L35" s="4">
        <v>280295.7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21374.38</v>
      </c>
      <c r="T35" s="4">
        <v>0</v>
      </c>
      <c r="U35" s="4">
        <v>27377.87</v>
      </c>
    </row>
    <row r="36" spans="1:21" x14ac:dyDescent="0.2">
      <c r="A36" s="13">
        <v>4</v>
      </c>
      <c r="B36" s="3" t="s">
        <v>112</v>
      </c>
      <c r="C36" s="4">
        <v>1132973.58</v>
      </c>
      <c r="D36" s="4">
        <v>224520.48</v>
      </c>
      <c r="E36" s="1">
        <v>0</v>
      </c>
      <c r="F36" s="4">
        <v>0</v>
      </c>
      <c r="G36" s="4">
        <v>0</v>
      </c>
      <c r="H36" s="4">
        <v>490586.58</v>
      </c>
      <c r="I36" s="4">
        <v>0</v>
      </c>
      <c r="J36" s="4">
        <v>104958.83</v>
      </c>
      <c r="K36" s="4">
        <v>0</v>
      </c>
      <c r="L36" s="4">
        <v>268164.78999999998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20838.29</v>
      </c>
      <c r="T36" s="4">
        <v>0</v>
      </c>
      <c r="U36" s="4">
        <v>23904.61</v>
      </c>
    </row>
    <row r="37" spans="1:21" x14ac:dyDescent="0.2">
      <c r="A37" s="13">
        <v>5</v>
      </c>
      <c r="B37" s="3" t="s">
        <v>113</v>
      </c>
      <c r="C37" s="4">
        <v>1725728.8800000001</v>
      </c>
      <c r="D37" s="4">
        <v>422629.9</v>
      </c>
      <c r="E37" s="1">
        <v>0</v>
      </c>
      <c r="F37" s="4">
        <v>0</v>
      </c>
      <c r="G37" s="4">
        <v>0</v>
      </c>
      <c r="H37" s="4">
        <v>697823.54</v>
      </c>
      <c r="I37" s="4">
        <v>0</v>
      </c>
      <c r="J37" s="4">
        <v>124610.79</v>
      </c>
      <c r="K37" s="4">
        <v>0</v>
      </c>
      <c r="L37" s="4">
        <v>406401.51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36233.83</v>
      </c>
      <c r="T37" s="4">
        <v>0</v>
      </c>
      <c r="U37" s="4">
        <v>38029.31</v>
      </c>
    </row>
    <row r="38" spans="1:21" x14ac:dyDescent="0.2">
      <c r="A38" s="13">
        <v>6</v>
      </c>
      <c r="B38" s="3" t="s">
        <v>114</v>
      </c>
      <c r="C38" s="4">
        <v>1135034.97</v>
      </c>
      <c r="D38" s="4">
        <v>300660.18</v>
      </c>
      <c r="E38" s="1">
        <v>0</v>
      </c>
      <c r="F38" s="4">
        <v>0</v>
      </c>
      <c r="G38" s="4">
        <v>0</v>
      </c>
      <c r="H38" s="4">
        <v>306754.11</v>
      </c>
      <c r="I38" s="4">
        <v>0</v>
      </c>
      <c r="J38" s="4">
        <v>94672.06</v>
      </c>
      <c r="K38" s="4">
        <v>0</v>
      </c>
      <c r="L38" s="4">
        <v>377198.97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28623.94</v>
      </c>
      <c r="T38" s="4">
        <v>0</v>
      </c>
      <c r="U38" s="4">
        <v>27125.71</v>
      </c>
    </row>
    <row r="39" spans="1:21" x14ac:dyDescent="0.2">
      <c r="A39" s="13">
        <v>7</v>
      </c>
      <c r="B39" s="3" t="s">
        <v>115</v>
      </c>
      <c r="C39" s="4">
        <v>1027671.6600000001</v>
      </c>
      <c r="D39" s="4">
        <v>307958.5</v>
      </c>
      <c r="E39" s="1">
        <v>0</v>
      </c>
      <c r="F39" s="4">
        <v>0</v>
      </c>
      <c r="G39" s="4">
        <v>0</v>
      </c>
      <c r="H39" s="4">
        <v>305473.39</v>
      </c>
      <c r="I39" s="4">
        <v>0</v>
      </c>
      <c r="J39" s="4">
        <v>106714.94</v>
      </c>
      <c r="K39" s="4">
        <v>0</v>
      </c>
      <c r="L39" s="4">
        <v>252609.05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27260.66</v>
      </c>
      <c r="T39" s="4">
        <v>0</v>
      </c>
      <c r="U39" s="4">
        <v>27655.119999999999</v>
      </c>
    </row>
    <row r="40" spans="1:21" x14ac:dyDescent="0.2">
      <c r="A40" s="13">
        <v>8</v>
      </c>
      <c r="B40" s="3" t="s">
        <v>116</v>
      </c>
      <c r="C40" s="4">
        <v>626316.33999999985</v>
      </c>
      <c r="D40" s="4">
        <v>159651.29</v>
      </c>
      <c r="E40" s="1">
        <v>0</v>
      </c>
      <c r="F40" s="4">
        <v>0</v>
      </c>
      <c r="G40" s="4">
        <v>0</v>
      </c>
      <c r="H40" s="4">
        <v>215777.18</v>
      </c>
      <c r="I40" s="4">
        <v>0</v>
      </c>
      <c r="J40" s="4">
        <v>71957.429999999993</v>
      </c>
      <c r="K40" s="4">
        <v>0</v>
      </c>
      <c r="L40" s="4">
        <v>142324.53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14811.7</v>
      </c>
      <c r="T40" s="4">
        <v>0</v>
      </c>
      <c r="U40" s="4">
        <v>21794.21</v>
      </c>
    </row>
    <row r="41" spans="1:21" x14ac:dyDescent="0.2">
      <c r="A41" s="13">
        <v>9</v>
      </c>
      <c r="B41" s="3" t="s">
        <v>117</v>
      </c>
      <c r="C41" s="4">
        <v>1861559.46</v>
      </c>
      <c r="D41" s="4">
        <v>475582.32</v>
      </c>
      <c r="E41" s="1">
        <v>0</v>
      </c>
      <c r="F41" s="4">
        <v>0</v>
      </c>
      <c r="G41" s="4">
        <v>0</v>
      </c>
      <c r="H41" s="4">
        <v>759039.53</v>
      </c>
      <c r="I41" s="4">
        <v>0</v>
      </c>
      <c r="J41" s="4">
        <v>205205.28</v>
      </c>
      <c r="K41" s="4">
        <v>0</v>
      </c>
      <c r="L41" s="4">
        <v>372079.6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28414.6</v>
      </c>
      <c r="T41" s="4">
        <v>0</v>
      </c>
      <c r="U41" s="4">
        <v>21238.13</v>
      </c>
    </row>
    <row r="42" spans="1:21" x14ac:dyDescent="0.2">
      <c r="A42" s="13">
        <v>10</v>
      </c>
      <c r="B42" s="3" t="s">
        <v>118</v>
      </c>
      <c r="C42" s="4">
        <v>2078450.2399999998</v>
      </c>
      <c r="D42" s="4">
        <v>593748.5</v>
      </c>
      <c r="E42" s="1">
        <v>0</v>
      </c>
      <c r="F42" s="4">
        <v>0</v>
      </c>
      <c r="G42" s="4">
        <v>0</v>
      </c>
      <c r="H42" s="4">
        <v>800040.63</v>
      </c>
      <c r="I42" s="4">
        <v>0</v>
      </c>
      <c r="J42" s="4">
        <v>208839.88</v>
      </c>
      <c r="K42" s="4">
        <v>0</v>
      </c>
      <c r="L42" s="4">
        <v>404319.52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39162.74</v>
      </c>
      <c r="T42" s="4">
        <v>0</v>
      </c>
      <c r="U42" s="4">
        <v>32338.97</v>
      </c>
    </row>
    <row r="43" spans="1:21" x14ac:dyDescent="0.2">
      <c r="A43" s="13">
        <v>11</v>
      </c>
      <c r="B43" s="3" t="s">
        <v>119</v>
      </c>
      <c r="C43" s="4">
        <v>1704696.41</v>
      </c>
      <c r="D43" s="4">
        <v>451038.7</v>
      </c>
      <c r="E43" s="1">
        <v>0</v>
      </c>
      <c r="F43" s="4">
        <v>0</v>
      </c>
      <c r="G43" s="4">
        <v>0</v>
      </c>
      <c r="H43" s="4">
        <v>630665.69999999995</v>
      </c>
      <c r="I43" s="4">
        <v>0</v>
      </c>
      <c r="J43" s="4">
        <v>170294.7</v>
      </c>
      <c r="K43" s="4">
        <v>0</v>
      </c>
      <c r="L43" s="4">
        <v>375542.67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37403.800000000003</v>
      </c>
      <c r="T43" s="4">
        <v>0</v>
      </c>
      <c r="U43" s="4">
        <v>39750.839999999997</v>
      </c>
    </row>
    <row r="44" spans="1:21" x14ac:dyDescent="0.2">
      <c r="A44" s="13">
        <v>12</v>
      </c>
      <c r="B44" s="3" t="s">
        <v>120</v>
      </c>
      <c r="C44" s="4">
        <v>492904.27999999997</v>
      </c>
      <c r="D44" s="4">
        <v>60000</v>
      </c>
      <c r="E44" s="1">
        <v>0</v>
      </c>
      <c r="F44" s="4">
        <v>0</v>
      </c>
      <c r="G44" s="4">
        <v>0</v>
      </c>
      <c r="H44" s="4">
        <v>400000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13502.93</v>
      </c>
      <c r="T44" s="4">
        <v>0</v>
      </c>
      <c r="U44" s="4">
        <v>19401.349999999999</v>
      </c>
    </row>
    <row r="45" spans="1:21" x14ac:dyDescent="0.2">
      <c r="A45" s="13">
        <v>13</v>
      </c>
      <c r="B45" s="3" t="s">
        <v>121</v>
      </c>
      <c r="C45" s="4">
        <v>246284.11000000002</v>
      </c>
      <c r="D45" s="4">
        <v>30000</v>
      </c>
      <c r="E45" s="1">
        <v>0</v>
      </c>
      <c r="F45" s="4">
        <v>0</v>
      </c>
      <c r="G45" s="4">
        <v>0</v>
      </c>
      <c r="H45" s="4">
        <v>198000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4863.92</v>
      </c>
      <c r="T45" s="4">
        <v>0</v>
      </c>
      <c r="U45" s="4">
        <v>13420.19</v>
      </c>
    </row>
    <row r="46" spans="1:21" x14ac:dyDescent="0.2">
      <c r="A46" s="13">
        <v>14</v>
      </c>
      <c r="B46" s="3" t="s">
        <v>122</v>
      </c>
      <c r="C46" s="4">
        <v>1635922.3100000003</v>
      </c>
      <c r="D46" s="4">
        <v>391042.88</v>
      </c>
      <c r="E46" s="1">
        <v>0</v>
      </c>
      <c r="F46" s="4">
        <v>0</v>
      </c>
      <c r="G46" s="4">
        <v>0</v>
      </c>
      <c r="H46" s="4">
        <v>556912.81000000006</v>
      </c>
      <c r="I46" s="4">
        <v>177.3</v>
      </c>
      <c r="J46" s="4">
        <v>134323.23000000001</v>
      </c>
      <c r="K46" s="4">
        <v>0</v>
      </c>
      <c r="L46" s="4">
        <v>502496.56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29051.32</v>
      </c>
      <c r="T46" s="4">
        <v>0</v>
      </c>
      <c r="U46" s="4">
        <v>22095.51</v>
      </c>
    </row>
    <row r="47" spans="1:21" x14ac:dyDescent="0.2">
      <c r="A47" s="13">
        <v>15</v>
      </c>
      <c r="B47" s="3" t="s">
        <v>123</v>
      </c>
      <c r="C47" s="4">
        <v>688228.1</v>
      </c>
      <c r="D47" s="4">
        <v>106301.79</v>
      </c>
      <c r="E47" s="1">
        <v>0</v>
      </c>
      <c r="F47" s="4">
        <v>0</v>
      </c>
      <c r="G47" s="4">
        <v>0</v>
      </c>
      <c r="H47" s="4">
        <v>302068.45</v>
      </c>
      <c r="I47" s="4">
        <v>0</v>
      </c>
      <c r="J47" s="4">
        <v>90345.45</v>
      </c>
      <c r="K47" s="4">
        <v>0</v>
      </c>
      <c r="L47" s="4">
        <v>138875.54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22385.05</v>
      </c>
      <c r="T47" s="4">
        <v>0</v>
      </c>
      <c r="U47" s="4">
        <v>28251.82</v>
      </c>
    </row>
    <row r="48" spans="1:21" x14ac:dyDescent="0.2">
      <c r="A48" s="1">
        <v>16</v>
      </c>
      <c r="B48" s="3" t="s">
        <v>124</v>
      </c>
      <c r="C48" s="4">
        <v>1098800.4900000002</v>
      </c>
      <c r="D48" s="4">
        <v>353693.91</v>
      </c>
      <c r="E48" s="1">
        <v>0</v>
      </c>
      <c r="F48" s="4">
        <v>0</v>
      </c>
      <c r="G48" s="4">
        <v>0</v>
      </c>
      <c r="H48" s="4">
        <v>358828.18</v>
      </c>
      <c r="I48" s="4">
        <v>0</v>
      </c>
      <c r="J48" s="4">
        <v>90789.68</v>
      </c>
      <c r="K48" s="4">
        <v>0</v>
      </c>
      <c r="L48" s="4">
        <v>253919.03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20745.07</v>
      </c>
      <c r="T48" s="4">
        <v>0</v>
      </c>
      <c r="U48" s="4">
        <v>20824.62</v>
      </c>
    </row>
    <row r="49" spans="1:21" x14ac:dyDescent="0.2">
      <c r="A49" s="48" t="s">
        <v>47</v>
      </c>
      <c r="B49" s="49"/>
      <c r="C49" s="20">
        <f>C50+C51+C52+C53+C54+C55+C56+C57+C58+C59+C60+C61+C62+C63+C64+C65+C66+C67+C68+C69</f>
        <v>20035534.539999999</v>
      </c>
      <c r="D49" s="20">
        <f t="shared" ref="D49:U49" si="5">D50+D51+D52+D53+D54+D55+D56+D57+D58+D59+D60+D61+D62+D63+D64+D65+D66+D67+D68+D69</f>
        <v>4335303.51</v>
      </c>
      <c r="E49" s="20">
        <f t="shared" si="5"/>
        <v>0</v>
      </c>
      <c r="F49" s="20">
        <f t="shared" si="5"/>
        <v>0</v>
      </c>
      <c r="G49" s="20">
        <f t="shared" si="5"/>
        <v>414.7</v>
      </c>
      <c r="H49" s="20">
        <f t="shared" si="5"/>
        <v>7682020.1899999995</v>
      </c>
      <c r="I49" s="20">
        <f t="shared" si="5"/>
        <v>0</v>
      </c>
      <c r="J49" s="20">
        <f t="shared" si="5"/>
        <v>1909680.97</v>
      </c>
      <c r="K49" s="20">
        <f t="shared" si="5"/>
        <v>545</v>
      </c>
      <c r="L49" s="20">
        <f t="shared" si="5"/>
        <v>5120804.4099999992</v>
      </c>
      <c r="M49" s="20">
        <f t="shared" si="5"/>
        <v>0</v>
      </c>
      <c r="N49" s="20">
        <f t="shared" si="5"/>
        <v>0</v>
      </c>
      <c r="O49" s="20">
        <f t="shared" si="5"/>
        <v>0</v>
      </c>
      <c r="P49" s="20">
        <f t="shared" si="5"/>
        <v>0</v>
      </c>
      <c r="Q49" s="20">
        <f t="shared" si="5"/>
        <v>0</v>
      </c>
      <c r="R49" s="20">
        <f t="shared" si="5"/>
        <v>0</v>
      </c>
      <c r="S49" s="20">
        <f t="shared" si="5"/>
        <v>468249.28</v>
      </c>
      <c r="T49" s="20">
        <f t="shared" si="5"/>
        <v>0</v>
      </c>
      <c r="U49" s="20">
        <f t="shared" si="5"/>
        <v>519476.18</v>
      </c>
    </row>
    <row r="50" spans="1:21" x14ac:dyDescent="0.2">
      <c r="A50" s="13">
        <v>1</v>
      </c>
      <c r="B50" s="3" t="s">
        <v>132</v>
      </c>
      <c r="C50" s="4">
        <v>1247910.2</v>
      </c>
      <c r="D50" s="4">
        <v>253994.29</v>
      </c>
      <c r="E50" s="1">
        <v>0</v>
      </c>
      <c r="F50" s="4">
        <v>0</v>
      </c>
      <c r="G50" s="4">
        <v>0</v>
      </c>
      <c r="H50" s="4">
        <v>454781.08</v>
      </c>
      <c r="I50" s="4">
        <v>0</v>
      </c>
      <c r="J50" s="4">
        <v>104857.33</v>
      </c>
      <c r="K50" s="4">
        <v>0</v>
      </c>
      <c r="L50" s="4">
        <v>385499.06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21875.8</v>
      </c>
      <c r="T50" s="4">
        <v>0</v>
      </c>
      <c r="U50" s="4">
        <v>26902.639999999999</v>
      </c>
    </row>
    <row r="51" spans="1:21" x14ac:dyDescent="0.2">
      <c r="A51" s="13">
        <v>2</v>
      </c>
      <c r="B51" s="3" t="s">
        <v>133</v>
      </c>
      <c r="C51" s="4">
        <v>1645014.3699999999</v>
      </c>
      <c r="D51" s="4">
        <v>358805.44</v>
      </c>
      <c r="E51" s="1">
        <v>0</v>
      </c>
      <c r="F51" s="4">
        <v>0</v>
      </c>
      <c r="G51" s="4">
        <v>0</v>
      </c>
      <c r="H51" s="4">
        <v>513281.93</v>
      </c>
      <c r="I51" s="4">
        <v>0</v>
      </c>
      <c r="J51" s="4">
        <v>134815.37</v>
      </c>
      <c r="K51" s="4">
        <v>0</v>
      </c>
      <c r="L51" s="4">
        <v>584817.52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29659.7</v>
      </c>
      <c r="T51" s="4">
        <v>0</v>
      </c>
      <c r="U51" s="4">
        <v>23634.41</v>
      </c>
    </row>
    <row r="52" spans="1:21" x14ac:dyDescent="0.2">
      <c r="A52" s="13">
        <v>3</v>
      </c>
      <c r="B52" s="3" t="s">
        <v>134</v>
      </c>
      <c r="C52" s="4">
        <v>1228454.5400000003</v>
      </c>
      <c r="D52" s="4">
        <v>250041.85</v>
      </c>
      <c r="E52" s="1">
        <v>0</v>
      </c>
      <c r="F52" s="4">
        <v>0</v>
      </c>
      <c r="G52" s="4">
        <v>0</v>
      </c>
      <c r="H52" s="4">
        <v>483484.08</v>
      </c>
      <c r="I52" s="4">
        <v>0</v>
      </c>
      <c r="J52" s="4">
        <v>170277.7</v>
      </c>
      <c r="K52" s="4">
        <v>0</v>
      </c>
      <c r="L52" s="4">
        <v>269988.94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25306.12</v>
      </c>
      <c r="T52" s="4">
        <v>0</v>
      </c>
      <c r="U52" s="4">
        <v>29355.85</v>
      </c>
    </row>
    <row r="53" spans="1:21" x14ac:dyDescent="0.2">
      <c r="A53" s="13">
        <v>4</v>
      </c>
      <c r="B53" s="3" t="s">
        <v>135</v>
      </c>
      <c r="C53" s="4">
        <v>1192326.27</v>
      </c>
      <c r="D53" s="4">
        <v>306798.59999999998</v>
      </c>
      <c r="E53" s="1">
        <v>0</v>
      </c>
      <c r="F53" s="4">
        <v>0</v>
      </c>
      <c r="G53" s="4">
        <v>0</v>
      </c>
      <c r="H53" s="4">
        <v>488144.17</v>
      </c>
      <c r="I53" s="4">
        <v>0</v>
      </c>
      <c r="J53" s="4">
        <v>139419.92000000001</v>
      </c>
      <c r="K53" s="4">
        <v>0</v>
      </c>
      <c r="L53" s="4">
        <v>206864.08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22814.959999999999</v>
      </c>
      <c r="T53" s="4">
        <v>0</v>
      </c>
      <c r="U53" s="4">
        <v>28284.54</v>
      </c>
    </row>
    <row r="54" spans="1:21" x14ac:dyDescent="0.2">
      <c r="A54" s="13">
        <v>5</v>
      </c>
      <c r="B54" s="3" t="s">
        <v>136</v>
      </c>
      <c r="C54" s="4">
        <v>1038027.79</v>
      </c>
      <c r="D54" s="4">
        <v>244210.86</v>
      </c>
      <c r="E54" s="1">
        <v>0</v>
      </c>
      <c r="F54" s="4">
        <v>0</v>
      </c>
      <c r="G54" s="4">
        <v>0</v>
      </c>
      <c r="H54" s="4">
        <v>401840.02</v>
      </c>
      <c r="I54" s="4">
        <v>0</v>
      </c>
      <c r="J54" s="4">
        <v>95315.54</v>
      </c>
      <c r="K54" s="4">
        <v>0</v>
      </c>
      <c r="L54" s="4">
        <v>245263.91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25564.85</v>
      </c>
      <c r="T54" s="4">
        <v>0</v>
      </c>
      <c r="U54" s="4">
        <v>25832.61</v>
      </c>
    </row>
    <row r="55" spans="1:21" x14ac:dyDescent="0.2">
      <c r="A55" s="13">
        <v>6</v>
      </c>
      <c r="B55" s="3" t="s">
        <v>137</v>
      </c>
      <c r="C55" s="4">
        <v>1053115.8400000001</v>
      </c>
      <c r="D55" s="4">
        <v>256412.11</v>
      </c>
      <c r="E55" s="1">
        <v>0</v>
      </c>
      <c r="F55" s="4">
        <v>0</v>
      </c>
      <c r="G55" s="4">
        <v>0</v>
      </c>
      <c r="H55" s="4">
        <v>420697.34</v>
      </c>
      <c r="I55" s="4">
        <v>0</v>
      </c>
      <c r="J55" s="4">
        <v>95342.59</v>
      </c>
      <c r="K55" s="4">
        <v>0</v>
      </c>
      <c r="L55" s="4">
        <v>230603.65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22799.040000000001</v>
      </c>
      <c r="T55" s="4">
        <v>0</v>
      </c>
      <c r="U55" s="4">
        <v>27261.11</v>
      </c>
    </row>
    <row r="56" spans="1:21" x14ac:dyDescent="0.2">
      <c r="A56" s="13">
        <v>7</v>
      </c>
      <c r="B56" s="3" t="s">
        <v>138</v>
      </c>
      <c r="C56" s="4">
        <v>824607.16</v>
      </c>
      <c r="D56" s="4">
        <v>194059.41</v>
      </c>
      <c r="E56" s="1">
        <v>0</v>
      </c>
      <c r="F56" s="4">
        <v>0</v>
      </c>
      <c r="G56" s="4">
        <v>0</v>
      </c>
      <c r="H56" s="4">
        <v>308039.45</v>
      </c>
      <c r="I56" s="4">
        <v>0</v>
      </c>
      <c r="J56" s="4">
        <v>64847.7</v>
      </c>
      <c r="K56" s="4">
        <v>0</v>
      </c>
      <c r="L56" s="4">
        <v>219410.04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19523.43</v>
      </c>
      <c r="T56" s="4">
        <v>0</v>
      </c>
      <c r="U56" s="4">
        <v>18727.13</v>
      </c>
    </row>
    <row r="57" spans="1:21" x14ac:dyDescent="0.2">
      <c r="A57" s="13">
        <v>8</v>
      </c>
      <c r="B57" s="3" t="s">
        <v>139</v>
      </c>
      <c r="C57" s="4">
        <v>1127710.7300000002</v>
      </c>
      <c r="D57" s="4">
        <v>223305.82</v>
      </c>
      <c r="E57" s="1">
        <v>0</v>
      </c>
      <c r="F57" s="4">
        <v>0</v>
      </c>
      <c r="G57" s="4">
        <v>414.7</v>
      </c>
      <c r="H57" s="4">
        <v>427734.42</v>
      </c>
      <c r="I57" s="4">
        <v>0</v>
      </c>
      <c r="J57" s="4">
        <v>98645.31</v>
      </c>
      <c r="K57" s="4">
        <v>545</v>
      </c>
      <c r="L57" s="4">
        <v>327445.09000000003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28537.48</v>
      </c>
      <c r="T57" s="4">
        <v>0</v>
      </c>
      <c r="U57" s="4">
        <v>22042.61</v>
      </c>
    </row>
    <row r="58" spans="1:21" x14ac:dyDescent="0.2">
      <c r="A58" s="13">
        <v>9</v>
      </c>
      <c r="B58" s="3" t="s">
        <v>140</v>
      </c>
      <c r="C58" s="4">
        <v>717522.44000000006</v>
      </c>
      <c r="D58" s="4">
        <v>196535.63</v>
      </c>
      <c r="E58" s="1">
        <v>0</v>
      </c>
      <c r="F58" s="4">
        <v>0</v>
      </c>
      <c r="G58" s="4">
        <v>0</v>
      </c>
      <c r="H58" s="4">
        <v>278647.44</v>
      </c>
      <c r="I58" s="4">
        <v>0</v>
      </c>
      <c r="J58" s="4">
        <v>64144.94</v>
      </c>
      <c r="K58" s="4">
        <v>0</v>
      </c>
      <c r="L58" s="4">
        <v>137249.07999999999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20613.810000000001</v>
      </c>
      <c r="T58" s="4">
        <v>0</v>
      </c>
      <c r="U58" s="4">
        <v>20331.54</v>
      </c>
    </row>
    <row r="59" spans="1:21" x14ac:dyDescent="0.2">
      <c r="A59" s="13">
        <v>10</v>
      </c>
      <c r="B59" s="3" t="s">
        <v>141</v>
      </c>
      <c r="C59" s="4">
        <v>1440375.2499999998</v>
      </c>
      <c r="D59" s="4">
        <v>300418.7</v>
      </c>
      <c r="E59" s="1">
        <v>0</v>
      </c>
      <c r="F59" s="4">
        <v>0</v>
      </c>
      <c r="G59" s="4">
        <v>0</v>
      </c>
      <c r="H59" s="4">
        <v>640357.93999999994</v>
      </c>
      <c r="I59" s="4">
        <v>0</v>
      </c>
      <c r="J59" s="4">
        <v>98745.19</v>
      </c>
      <c r="K59" s="4">
        <v>0</v>
      </c>
      <c r="L59" s="4">
        <v>348062.31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23499.43</v>
      </c>
      <c r="T59" s="4">
        <v>0</v>
      </c>
      <c r="U59" s="4">
        <v>29291.68</v>
      </c>
    </row>
    <row r="60" spans="1:21" x14ac:dyDescent="0.2">
      <c r="A60" s="13">
        <v>11</v>
      </c>
      <c r="B60" s="3" t="s">
        <v>142</v>
      </c>
      <c r="C60" s="4">
        <v>637723.27999999991</v>
      </c>
      <c r="D60" s="4">
        <v>124984.74</v>
      </c>
      <c r="E60" s="1">
        <v>0</v>
      </c>
      <c r="F60" s="4">
        <v>0</v>
      </c>
      <c r="G60" s="4">
        <v>0</v>
      </c>
      <c r="H60" s="4">
        <v>230033.12</v>
      </c>
      <c r="I60" s="4">
        <v>0</v>
      </c>
      <c r="J60" s="4">
        <v>70038.12</v>
      </c>
      <c r="K60" s="4">
        <v>0</v>
      </c>
      <c r="L60" s="4">
        <v>167197.84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22444.38</v>
      </c>
      <c r="T60" s="4">
        <v>0</v>
      </c>
      <c r="U60" s="4">
        <v>23025.08</v>
      </c>
    </row>
    <row r="61" spans="1:21" x14ac:dyDescent="0.2">
      <c r="A61" s="13">
        <v>12</v>
      </c>
      <c r="B61" s="3" t="s">
        <v>143</v>
      </c>
      <c r="C61" s="4">
        <v>741684.77999999991</v>
      </c>
      <c r="D61" s="4">
        <v>178849.45</v>
      </c>
      <c r="E61" s="1">
        <v>0</v>
      </c>
      <c r="F61" s="4">
        <v>0</v>
      </c>
      <c r="G61" s="4">
        <v>0</v>
      </c>
      <c r="H61" s="4">
        <v>290760.51</v>
      </c>
      <c r="I61" s="4">
        <v>0</v>
      </c>
      <c r="J61" s="4">
        <v>70152.45</v>
      </c>
      <c r="K61" s="4">
        <v>0</v>
      </c>
      <c r="L61" s="4">
        <v>159023.32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23423.34</v>
      </c>
      <c r="T61" s="4">
        <v>0</v>
      </c>
      <c r="U61" s="4">
        <v>19475.71</v>
      </c>
    </row>
    <row r="62" spans="1:21" x14ac:dyDescent="0.2">
      <c r="A62" s="13">
        <v>13</v>
      </c>
      <c r="B62" s="3" t="s">
        <v>144</v>
      </c>
      <c r="C62" s="4">
        <v>744137.77</v>
      </c>
      <c r="D62" s="4">
        <v>205132.84</v>
      </c>
      <c r="E62" s="1">
        <v>0</v>
      </c>
      <c r="F62" s="4">
        <v>0</v>
      </c>
      <c r="G62" s="4">
        <v>0</v>
      </c>
      <c r="H62" s="4">
        <v>224886.02</v>
      </c>
      <c r="I62" s="4">
        <v>0</v>
      </c>
      <c r="J62" s="4">
        <v>68070.02</v>
      </c>
      <c r="K62" s="4">
        <v>0</v>
      </c>
      <c r="L62" s="4">
        <v>187510.91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23685.98</v>
      </c>
      <c r="T62" s="4">
        <v>0</v>
      </c>
      <c r="U62" s="4">
        <v>34852</v>
      </c>
    </row>
    <row r="63" spans="1:21" x14ac:dyDescent="0.2">
      <c r="A63" s="13">
        <v>14</v>
      </c>
      <c r="B63" s="3" t="s">
        <v>145</v>
      </c>
      <c r="C63" s="4">
        <v>549372.72000000009</v>
      </c>
      <c r="D63" s="4">
        <v>73829.41</v>
      </c>
      <c r="E63" s="1">
        <v>0</v>
      </c>
      <c r="F63" s="4">
        <v>0</v>
      </c>
      <c r="G63" s="4">
        <v>0</v>
      </c>
      <c r="H63" s="4">
        <v>204939.74</v>
      </c>
      <c r="I63" s="4">
        <v>0</v>
      </c>
      <c r="J63" s="4">
        <v>57809.99</v>
      </c>
      <c r="K63" s="4">
        <v>0</v>
      </c>
      <c r="L63" s="4">
        <v>153370.45000000001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24044.14</v>
      </c>
      <c r="T63" s="4">
        <v>0</v>
      </c>
      <c r="U63" s="4">
        <v>35378.99</v>
      </c>
    </row>
    <row r="64" spans="1:21" x14ac:dyDescent="0.2">
      <c r="A64" s="13">
        <v>15</v>
      </c>
      <c r="B64" s="3" t="s">
        <v>147</v>
      </c>
      <c r="C64" s="4">
        <v>909543.7200000002</v>
      </c>
      <c r="D64" s="4">
        <v>203533.2</v>
      </c>
      <c r="E64" s="1">
        <v>0</v>
      </c>
      <c r="F64" s="4">
        <v>0</v>
      </c>
      <c r="G64" s="4">
        <v>0</v>
      </c>
      <c r="H64" s="4">
        <v>305233.94</v>
      </c>
      <c r="I64" s="4">
        <v>0</v>
      </c>
      <c r="J64" s="4">
        <v>94746.19</v>
      </c>
      <c r="K64" s="4">
        <v>0</v>
      </c>
      <c r="L64" s="4">
        <v>252744.31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21560.93</v>
      </c>
      <c r="T64" s="4">
        <v>0</v>
      </c>
      <c r="U64" s="4">
        <v>31725.15</v>
      </c>
    </row>
    <row r="65" spans="1:21" x14ac:dyDescent="0.2">
      <c r="A65" s="13">
        <v>16</v>
      </c>
      <c r="B65" s="3" t="s">
        <v>146</v>
      </c>
      <c r="C65" s="4">
        <v>824462.6100000001</v>
      </c>
      <c r="D65" s="4">
        <v>142958.88</v>
      </c>
      <c r="E65" s="1">
        <v>0</v>
      </c>
      <c r="F65" s="4">
        <v>0</v>
      </c>
      <c r="G65" s="4">
        <v>0</v>
      </c>
      <c r="H65" s="4">
        <v>326054.31</v>
      </c>
      <c r="I65" s="4">
        <v>0</v>
      </c>
      <c r="J65" s="4">
        <v>73736.06</v>
      </c>
      <c r="K65" s="4">
        <v>0</v>
      </c>
      <c r="L65" s="4">
        <v>248314.28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15177.81</v>
      </c>
      <c r="T65" s="4">
        <v>0</v>
      </c>
      <c r="U65" s="4">
        <v>18221.27</v>
      </c>
    </row>
    <row r="66" spans="1:21" x14ac:dyDescent="0.2">
      <c r="A66" s="13">
        <v>17</v>
      </c>
      <c r="B66" s="3" t="s">
        <v>148</v>
      </c>
      <c r="C66" s="4">
        <v>911413.21</v>
      </c>
      <c r="D66" s="4">
        <v>118701.78</v>
      </c>
      <c r="E66" s="1">
        <v>0</v>
      </c>
      <c r="F66" s="4">
        <v>0</v>
      </c>
      <c r="G66" s="4">
        <v>0</v>
      </c>
      <c r="H66" s="4">
        <v>399648.54</v>
      </c>
      <c r="I66" s="4">
        <v>0</v>
      </c>
      <c r="J66" s="4">
        <v>90779.54</v>
      </c>
      <c r="K66" s="4">
        <v>0</v>
      </c>
      <c r="L66" s="4">
        <v>249489.01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21361.96</v>
      </c>
      <c r="T66" s="4">
        <v>0</v>
      </c>
      <c r="U66" s="4">
        <v>31432.38</v>
      </c>
    </row>
    <row r="67" spans="1:21" x14ac:dyDescent="0.2">
      <c r="A67" s="13">
        <v>18</v>
      </c>
      <c r="B67" s="3" t="s">
        <v>149</v>
      </c>
      <c r="C67" s="4">
        <v>1137292.1500000001</v>
      </c>
      <c r="D67" s="4">
        <v>272551.15000000002</v>
      </c>
      <c r="E67" s="1">
        <v>0</v>
      </c>
      <c r="F67" s="4">
        <v>0</v>
      </c>
      <c r="G67" s="4">
        <v>0</v>
      </c>
      <c r="H67" s="4">
        <v>452476.13</v>
      </c>
      <c r="I67" s="4">
        <v>0</v>
      </c>
      <c r="J67" s="4">
        <v>106573.13</v>
      </c>
      <c r="K67" s="4">
        <v>0</v>
      </c>
      <c r="L67" s="4">
        <v>260953.3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24287.37</v>
      </c>
      <c r="T67" s="4">
        <v>0</v>
      </c>
      <c r="U67" s="4">
        <v>20451.07</v>
      </c>
    </row>
    <row r="68" spans="1:21" x14ac:dyDescent="0.2">
      <c r="A68" s="13">
        <v>19</v>
      </c>
      <c r="B68" s="3" t="s">
        <v>150</v>
      </c>
      <c r="C68" s="4">
        <v>1070912.27</v>
      </c>
      <c r="D68" s="4">
        <v>184117.06</v>
      </c>
      <c r="E68" s="1">
        <v>0</v>
      </c>
      <c r="F68" s="4">
        <v>0</v>
      </c>
      <c r="G68" s="4">
        <v>0</v>
      </c>
      <c r="H68" s="4">
        <v>503245.28</v>
      </c>
      <c r="I68" s="4">
        <v>0</v>
      </c>
      <c r="J68" s="4">
        <v>97090.28</v>
      </c>
      <c r="K68" s="4">
        <v>0</v>
      </c>
      <c r="L68" s="4">
        <v>236370.96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26452.22</v>
      </c>
      <c r="T68" s="4">
        <v>0</v>
      </c>
      <c r="U68" s="4">
        <v>23636.47</v>
      </c>
    </row>
    <row r="69" spans="1:21" x14ac:dyDescent="0.2">
      <c r="A69" s="1">
        <v>20</v>
      </c>
      <c r="B69" s="3" t="s">
        <v>151</v>
      </c>
      <c r="C69" s="4">
        <v>993927.44</v>
      </c>
      <c r="D69" s="4">
        <v>246062.29</v>
      </c>
      <c r="E69" s="1">
        <v>0</v>
      </c>
      <c r="F69" s="4">
        <v>0</v>
      </c>
      <c r="G69" s="4">
        <v>0</v>
      </c>
      <c r="H69" s="4">
        <v>327734.73</v>
      </c>
      <c r="I69" s="4">
        <v>0</v>
      </c>
      <c r="J69" s="4">
        <v>114273.60000000001</v>
      </c>
      <c r="K69" s="4">
        <v>0</v>
      </c>
      <c r="L69" s="4">
        <v>250626.35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25616.53</v>
      </c>
      <c r="T69" s="4">
        <v>0</v>
      </c>
      <c r="U69" s="4">
        <v>29613.94</v>
      </c>
    </row>
  </sheetData>
  <mergeCells count="18">
    <mergeCell ref="I3:U3"/>
    <mergeCell ref="A5:U5"/>
    <mergeCell ref="A8:A10"/>
    <mergeCell ref="B8:B10"/>
    <mergeCell ref="C8:C9"/>
    <mergeCell ref="D8:N8"/>
    <mergeCell ref="O8:U8"/>
    <mergeCell ref="E9:F9"/>
    <mergeCell ref="G9:H9"/>
    <mergeCell ref="I9:J9"/>
    <mergeCell ref="K9:L9"/>
    <mergeCell ref="M9:N9"/>
    <mergeCell ref="A13:B13"/>
    <mergeCell ref="A32:B32"/>
    <mergeCell ref="A4:U4"/>
    <mergeCell ref="A6:U6"/>
    <mergeCell ref="A49:B49"/>
    <mergeCell ref="A12:B12"/>
  </mergeCells>
  <pageMargins left="0.74803149606299213" right="0.23622047244094491" top="0.23622047244094491" bottom="0.31496062992125984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</cp:lastModifiedBy>
  <cp:revision/>
  <cp:lastPrinted>2017-03-03T08:48:57Z</cp:lastPrinted>
  <dcterms:created xsi:type="dcterms:W3CDTF">2016-10-05T08:17:18Z</dcterms:created>
  <dcterms:modified xsi:type="dcterms:W3CDTF">2017-03-28T03:34:46Z</dcterms:modified>
  <cp:category/>
  <cp:contentStatus/>
</cp:coreProperties>
</file>