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195" windowHeight="9900" activeTab="0"/>
  </bookViews>
  <sheets>
    <sheet name="Лист1" sheetId="1" r:id="rId1"/>
    <sheet name="Лист2" sheetId="2" r:id="rId2"/>
    <sheet name="Лист3" sheetId="3" r:id="rId3"/>
  </sheets>
  <definedNames>
    <definedName name="bbi1iepey541b3erm5gspvzrtk">#REF!</definedName>
    <definedName name="eaho2ejrtdbq5dbiou1fruoidk">#REF!</definedName>
    <definedName name="frupzostrx2engzlq5coj1izgc">#REF!</definedName>
    <definedName name="hxw0shfsad1bl0w3rcqndiwdqc">#REF!</definedName>
    <definedName name="idhebtridp4g55tiidmllpbcck">#REF!</definedName>
    <definedName name="ilgrxtqehl5ojfb14epb1v0vpk">#REF!</definedName>
    <definedName name="iukfigxpatbnff5s3qskal4gtw">#REF!</definedName>
    <definedName name="jbdrlm0jnl44bjyvb5parwosvs">#REF!</definedName>
    <definedName name="jmacmxvbgdblzh0tvh4m0gadvc">#REF!</definedName>
    <definedName name="lens0r1dzt0ivfvdjvc15ibd1c">#REF!</definedName>
    <definedName name="lzvlrjqro14zjenw2ueuj40zww">#REF!</definedName>
    <definedName name="miceqmminp2t5fkvq3dcp5azms">#REF!</definedName>
    <definedName name="muebv3fbrh0nbhfkcvkdiuichg">#REF!</definedName>
    <definedName name="oishsvraxpbc3jz3kk3m5zcwm0">#REF!</definedName>
    <definedName name="pf4ktio2ct2wb5lic4d0ij22zg">#REF!</definedName>
    <definedName name="qhgcjeqs4xbh5af0b0knrgslds">#REF!</definedName>
    <definedName name="qm1r2zbyvxaabczgs5nd53xmq4">#REF!</definedName>
    <definedName name="qunp1nijp1aaxbgswizf0lz200">#REF!</definedName>
    <definedName name="rcn525ywmx4pde1kn3aevp0dfk">#REF!</definedName>
    <definedName name="swpjxblu3dbu33cqzchc5hkk0w">#REF!</definedName>
    <definedName name="syjdhdk35p4nh3cjfxnviauzls">#REF!</definedName>
    <definedName name="t1iocfpqd13el1y2ekxnfpwstw">#REF!</definedName>
    <definedName name="tqwxsrwtrd3p34nrtmvfunozag">#REF!</definedName>
    <definedName name="u1m5vran2x1y11qx5xfu2j4tz4">#REF!</definedName>
    <definedName name="ua41amkhph5c1h53xxk2wbxxpk">#REF!</definedName>
    <definedName name="vm2ikyzfyl3c3f2vbofwexhk2c">#REF!</definedName>
    <definedName name="w1nehiloq13fdfxu13klcaopgw">#REF!</definedName>
    <definedName name="whvhn4kg25bcn2skpkb3bqydz4">#REF!</definedName>
    <definedName name="wqazcjs4o12a5adpyzuqhb5cko">#REF!</definedName>
    <definedName name="x50bwhcspt2rtgjg0vg0hfk2ns">#REF!</definedName>
    <definedName name="xfiudkw3z5aq3govpiyzsxyki0">#REF!</definedName>
    <definedName name="_xlnm.Print_Titles" localSheetId="0">'Лист1'!$12:$13</definedName>
  </definedNames>
  <calcPr fullCalcOnLoad="1"/>
</workbook>
</file>

<file path=xl/sharedStrings.xml><?xml version="1.0" encoding="utf-8"?>
<sst xmlns="http://schemas.openxmlformats.org/spreadsheetml/2006/main" count="679" uniqueCount="385">
  <si>
    <t>Формула для нумерации колонок</t>
  </si>
  <si>
    <t/>
  </si>
  <si>
    <t>Адм_МО
Код</t>
  </si>
  <si>
    <t>БКД
Код</t>
  </si>
  <si>
    <t>ЭД
Код</t>
  </si>
  <si>
    <t>Программа доходов
Код</t>
  </si>
  <si>
    <t>ЭКД
Код</t>
  </si>
  <si>
    <t>МБТ_МО
Код</t>
  </si>
  <si>
    <t>МБТ_МО
Описание</t>
  </si>
  <si>
    <t>Формула
КБК</t>
  </si>
  <si>
    <t>КБК</t>
  </si>
  <si>
    <t>Описание БКД</t>
  </si>
  <si>
    <t>Формула
Наименование дохода</t>
  </si>
  <si>
    <t>Наименование дохода</t>
  </si>
  <si>
    <t>строка формата</t>
  </si>
  <si>
    <t>000 0 00 00000 00 0000 000</t>
  </si>
  <si>
    <t>0000</t>
  </si>
  <si>
    <t>Но-мер стро-ки</t>
  </si>
  <si>
    <t>1</t>
  </si>
  <si>
    <t>2</t>
  </si>
  <si>
    <t>3</t>
  </si>
  <si>
    <t>Сумма в рублях</t>
  </si>
  <si>
    <t>Формула
Сумма в рублях</t>
  </si>
  <si>
    <t>000</t>
  </si>
  <si>
    <t>89000000</t>
  </si>
  <si>
    <t>00</t>
  </si>
  <si>
    <t>000000</t>
  </si>
  <si>
    <t>ИТОГО МЕЖБЮДЖЕТНЫХ ТРАНСФЕРТОВ</t>
  </si>
  <si>
    <t>ИТОГО ДОХОДОВ</t>
  </si>
  <si>
    <t xml:space="preserve"> </t>
  </si>
  <si>
    <t>10000000</t>
  </si>
  <si>
    <t>НАЛОГОВЫЕ И НЕНАЛОГОВЫЕ ДОХОДЫ</t>
  </si>
  <si>
    <t>000 1 00 00000 00 0000 000</t>
  </si>
  <si>
    <t>10100000</t>
  </si>
  <si>
    <t>НАЛОГИ НА ПРИБЫЛЬ, ДОХОДЫ</t>
  </si>
  <si>
    <t>000 1 01 00000 00 0000 000</t>
  </si>
  <si>
    <t>10500000</t>
  </si>
  <si>
    <t>НАЛОГИ НА СОВОКУПНЫЙ ДОХОД</t>
  </si>
  <si>
    <t>000 1 05 00000 00 0000 000</t>
  </si>
  <si>
    <t>11</t>
  </si>
  <si>
    <t>10600000</t>
  </si>
  <si>
    <t>НАЛОГИ НА ИМУЩЕСТВО</t>
  </si>
  <si>
    <t>000 1 06 00000 00 0000 000</t>
  </si>
  <si>
    <t>15</t>
  </si>
  <si>
    <t>10800000</t>
  </si>
  <si>
    <t>ГОСУДАРСТВЕННАЯ ПОШЛИНА</t>
  </si>
  <si>
    <t>000 1 08 00000 00 0000 000</t>
  </si>
  <si>
    <t>18</t>
  </si>
  <si>
    <t>11100000</t>
  </si>
  <si>
    <t>ДОХОДЫ ОТ ИСПОЛЬЗОВАНИЯ ИМУЩЕСТВА, НАХОДЯЩЕГОСЯ В ГОСУДАРСТВЕННОЙ И МУНИЦИПАЛЬНОЙ СОБСТВЕННОСТИ</t>
  </si>
  <si>
    <t>000 1 11 00000 00 0000 000</t>
  </si>
  <si>
    <t>24</t>
  </si>
  <si>
    <t>11200000</t>
  </si>
  <si>
    <t>ПЛАТЕЖИ ПРИ ПОЛЬЗОВАНИИ ПРИРОДНЫМИ РЕСУРСАМИ</t>
  </si>
  <si>
    <t>000 1 12 00000 00 0000 000</t>
  </si>
  <si>
    <t>26</t>
  </si>
  <si>
    <t>11400000</t>
  </si>
  <si>
    <t>ДОХОДЫ ОТ ПРОДАЖИ МАТЕРИАЛЬНЫХ И НЕМАТЕРИАЛЬНЫХ АКТИВОВ</t>
  </si>
  <si>
    <t>000 1 14 00000 00 0000 000</t>
  </si>
  <si>
    <t>29</t>
  </si>
  <si>
    <t>11600000</t>
  </si>
  <si>
    <t>ШТРАФЫ, САНКЦИИ, ВОЗМЕЩЕНИЕ УЩЕРБА</t>
  </si>
  <si>
    <t>000 1 16 00000 00 0000 000</t>
  </si>
  <si>
    <t>20000000</t>
  </si>
  <si>
    <t>БЕЗВОЗМЕЗДНЫЕ ПОСТУПЛЕНИЯ</t>
  </si>
  <si>
    <t>000 2 00 00000 00 0000 000</t>
  </si>
  <si>
    <t>43</t>
  </si>
  <si>
    <t>20200000</t>
  </si>
  <si>
    <t>БЕЗВОЗМЕЗДНЫЕ ПОСТУПЛЕНИЯ ОТ ДРУГИХ БЮДЖЕТОВ БЮДЖЕТНОЙ СИСТЕМЫ РОССИЙСКОЙ ФЕДЕРАЦИИ</t>
  </si>
  <si>
    <t>000 2 02 00000 00 0000 000</t>
  </si>
  <si>
    <t>22</t>
  </si>
  <si>
    <t>901</t>
  </si>
  <si>
    <t>04</t>
  </si>
  <si>
    <t>120</t>
  </si>
  <si>
    <t>46</t>
  </si>
  <si>
    <t>151</t>
  </si>
  <si>
    <t>47</t>
  </si>
  <si>
    <t>20202999</t>
  </si>
  <si>
    <t>Прочие субсидии бюджетам городских округов</t>
  </si>
  <si>
    <t>48</t>
  </si>
  <si>
    <t>49</t>
  </si>
  <si>
    <t>20203022</t>
  </si>
  <si>
    <t>200202</t>
  </si>
  <si>
    <t>Субвенции бюджетам городских округов на предоставление гражданам субсидий на оплату жилого помещения и коммунальных услуг.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</si>
  <si>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</si>
  <si>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901 2 02 03022 04 0000 151</t>
  </si>
  <si>
    <t>20203024</t>
  </si>
  <si>
    <t>Субвенции бюджетам городских округов на выполнение передаваемых полномочий субъектов Российской Федерации</t>
  </si>
  <si>
    <t>901 2 02 03024 04 0000 151</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</si>
  <si>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</si>
  <si>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200232</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</si>
  <si>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по созданию административных комиссий</t>
  </si>
  <si>
    <t>200231</t>
  </si>
  <si>
    <t>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</si>
  <si>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17</t>
  </si>
  <si>
    <t>902</t>
  </si>
  <si>
    <t>10807150</t>
  </si>
  <si>
    <t>01</t>
  </si>
  <si>
    <t>110</t>
  </si>
  <si>
    <t>Государственная пошлина за выдачу разрешения на установку рекламной конструкции</t>
  </si>
  <si>
    <t>902 1 08 07150 01 0000 110</t>
  </si>
  <si>
    <t>20</t>
  </si>
  <si>
    <t>11105024</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</si>
  <si>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</si>
  <si>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11107014</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</si>
  <si>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</si>
  <si>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902 1 11 07014 04 0000 120</t>
  </si>
  <si>
    <t>23</t>
  </si>
  <si>
    <t>27</t>
  </si>
  <si>
    <t>11402033</t>
  </si>
  <si>
    <t>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</si>
  <si>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</si>
  <si>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50</t>
  </si>
  <si>
    <t>44</t>
  </si>
  <si>
    <t>919</t>
  </si>
  <si>
    <t>20201001</t>
  </si>
  <si>
    <t>400000</t>
  </si>
  <si>
    <t>Дотации бюджетам городских округов на выравнивание бюджетной обеспеченности</t>
  </si>
  <si>
    <t>919 2 02 01001 04 0000 151</t>
  </si>
  <si>
    <t>60</t>
  </si>
  <si>
    <t>100101</t>
  </si>
  <si>
    <t>Прочие субсидии бюджетам городских округов. Субсидии на выравнивание бюджетной обеспеченности муниципальных районов (городских округов)  по реализации ими их отдельных расходных обязательств по вопросам местного значения</t>
  </si>
  <si>
    <t>919 2 02 02999 04 0000 151</t>
  </si>
  <si>
    <t>19</t>
  </si>
  <si>
    <t>010</t>
  </si>
  <si>
    <t>11105010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</si>
  <si>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</si>
  <si>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t>
  </si>
  <si>
    <t>11406012</t>
  </si>
  <si>
    <t>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</si>
  <si>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</si>
  <si>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035</t>
  </si>
  <si>
    <t>11690040</t>
  </si>
  <si>
    <t>140</t>
  </si>
  <si>
    <t>Прочие поступления от денежных взысканий (штрафов) и иных сумм в возмещение ущерба, зачисляемые в бюджеты городских округов</t>
  </si>
  <si>
    <t>035 1 16 90040 04 0000 140</t>
  </si>
  <si>
    <t>33</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</si>
  <si>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</si>
  <si>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</si>
  <si>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4</t>
  </si>
  <si>
    <t>182</t>
  </si>
  <si>
    <t>10102010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</si>
  <si>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</si>
  <si>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182 1 01 02010 01 0000 110</t>
  </si>
  <si>
    <t>5</t>
  </si>
  <si>
    <t>6</t>
  </si>
  <si>
    <t>7</t>
  </si>
  <si>
    <t>10102030</t>
  </si>
  <si>
    <t>Налог на доходы физических лиц с доходов,  полученных физическими лицами, не являющимися налоговыми резидентами Российской Федерации</t>
  </si>
  <si>
    <t>9</t>
  </si>
  <si>
    <t>10502010</t>
  </si>
  <si>
    <t>02</t>
  </si>
  <si>
    <t>Единый налог на вмененный доход для отдельных видов деятельности</t>
  </si>
  <si>
    <t>182 1 05 02010 02 0000 110</t>
  </si>
  <si>
    <t>10</t>
  </si>
  <si>
    <t>12</t>
  </si>
  <si>
    <t>10601020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</si>
  <si>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</si>
  <si>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</si>
  <si>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13</t>
  </si>
  <si>
    <t>10606012</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</si>
  <si>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</si>
  <si>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182 1 06 06012 04 0000 110</t>
  </si>
  <si>
    <t>14</t>
  </si>
  <si>
    <t>10606022</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</si>
  <si>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</si>
  <si>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182 1 06 06022 04 0000 110</t>
  </si>
  <si>
    <t>16</t>
  </si>
  <si>
    <t>10803010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</si>
  <si>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</si>
  <si>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</si>
  <si>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30</t>
  </si>
  <si>
    <t>11603010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</si>
  <si>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</si>
  <si>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182 1 16 03010 01 0000 140</t>
  </si>
  <si>
    <t>31</t>
  </si>
  <si>
    <t>11603030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</si>
  <si>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</si>
  <si>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</si>
  <si>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32</t>
  </si>
  <si>
    <t>11606000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</si>
  <si>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</si>
  <si>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</si>
  <si>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38</t>
  </si>
  <si>
    <t>39</t>
  </si>
  <si>
    <t>188 1 16 90040 04 0000 140</t>
  </si>
  <si>
    <t>40</t>
  </si>
  <si>
    <t>192</t>
  </si>
  <si>
    <t>192 1 16 90040 04 0000 140</t>
  </si>
  <si>
    <t>41</t>
  </si>
  <si>
    <t>498</t>
  </si>
  <si>
    <t>51</t>
  </si>
  <si>
    <t>52</t>
  </si>
  <si>
    <t>53</t>
  </si>
  <si>
    <t>54</t>
  </si>
  <si>
    <t>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</si>
  <si>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Прочие субвенции бюджетам городских округов</t>
  </si>
  <si>
    <t>906 2 02 03999 04 0000 151</t>
  </si>
  <si>
    <t>55</t>
  </si>
  <si>
    <t>56</t>
  </si>
  <si>
    <t>57</t>
  </si>
  <si>
    <t>45</t>
  </si>
  <si>
    <t>58</t>
  </si>
  <si>
    <t>59</t>
  </si>
  <si>
    <t>34</t>
  </si>
  <si>
    <t>25</t>
  </si>
  <si>
    <t>048</t>
  </si>
  <si>
    <t>11201000</t>
  </si>
  <si>
    <t>Плата за негативное воздействие на окружающую среду</t>
  </si>
  <si>
    <t>048 1 12 01000 01 0000 120</t>
  </si>
  <si>
    <t>37</t>
  </si>
  <si>
    <t>045</t>
  </si>
  <si>
    <t>Адм_МО Код</t>
  </si>
  <si>
    <t>БКД Код</t>
  </si>
  <si>
    <t>ЭД Код</t>
  </si>
  <si>
    <t>Программа доходов Код</t>
  </si>
  <si>
    <t>ЭКД Код</t>
  </si>
  <si>
    <t>МБТ_МО Код</t>
  </si>
  <si>
    <t>МБТ_МО Описание</t>
  </si>
  <si>
    <t>29 Камышловский городской округ</t>
  </si>
  <si>
    <t>Вариант=Планирование 2012_190н_рабочий2;
Табл=Полное наименование КБК;
Описание БКД;</t>
  </si>
  <si>
    <t>Вариант=Планирование 2012_190н_рабочий2;
Табл=Доходы МО;
Дата=201200;
УБ=0;
Версии=000;
Уточнения_МО=000;
МО=29;</t>
  </si>
  <si>
    <t>Приложение 2</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</si>
  <si>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</si>
  <si>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</si>
  <si>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rFont val="Arial"/>
        <family val="2"/>
      </rPr>
      <t>1</t>
    </r>
    <r>
      <rPr>
        <sz val="10"/>
        <rFont val="Arial"/>
        <family val="2"/>
      </rPr>
      <t xml:space="preserve"> и 228 Налогового кодекса Российской Федерации</t>
    </r>
  </si>
  <si>
    <t>902 1 14 02043 04 0000 410</t>
  </si>
  <si>
    <t>048 1 12 01010 01 0000 120</t>
  </si>
  <si>
    <t>048 1 12 01020 01 0000 120</t>
  </si>
  <si>
    <t>048 1 12 01030 01 0000 120</t>
  </si>
  <si>
    <t>048 1 12 01040 01 0000 120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</si>
  <si>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</si>
  <si>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</si>
  <si>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</si>
  <si>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</si>
  <si>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182 1 01 02040 01 0000 110</t>
  </si>
  <si>
    <t>188 1 16 21040 04 0000 140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</si>
  <si>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</si>
  <si>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322 1 16 21040 04 0000 140</t>
  </si>
  <si>
    <t>188 1 16 30013 01 0000 140</t>
  </si>
  <si>
    <t>141 1 16 90040 04 0000 140</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</si>
  <si>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</si>
  <si>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</si>
  <si>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182 1 05 04010 02 0000 110</t>
  </si>
  <si>
    <t xml:space="preserve">   Налог, взимаемый в связи с применением патентной системы налогообложения, зачисляемый в бюджеты городских округов</t>
  </si>
  <si>
    <t>902 1 11 05074 04 0000 120</t>
  </si>
  <si>
    <t>902 1 11 05012 04 0000 120</t>
  </si>
  <si>
    <t>Доходы от сдачи в аренду имущества, составляющего казну городских округов (за исключением земельных участков)</t>
  </si>
  <si>
    <t>000 1 03 00000 00 0000 000</t>
  </si>
  <si>
    <t>НАЛОГИ НА ТОВАРЫ (РАБОТЫ, УСЛУГИ), РЕАЛИЗУЕМЫЕ НА ТЕРРИТОРИИ РОССИЙСКОЙ ФЕДЕРАЦИИ</t>
  </si>
  <si>
    <t>901 1 11 05074 04 0000 120</t>
  </si>
  <si>
    <t>902 1 14 06012 04 0000 430</t>
  </si>
  <si>
    <t>8</t>
  </si>
  <si>
    <t>21</t>
  </si>
  <si>
    <t>901 2 02 03001 04 0000 151</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</si>
  <si>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</si>
  <si>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оплату жилищно- коммунальных услуг отдельным категориям граждан.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</si>
  <si>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</si>
  <si>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906 2 02 02999 04 0000 151</t>
  </si>
  <si>
    <t>Прочие субсидии бюджетам городских округов. Субсидии на осуществление мероприятий по организации питания в муниципальных общеобразовательных учреждениях</t>
  </si>
  <si>
    <t>Прочие субсидии бюджетам городских округов. Субсидии на организацию отдыха детей в каникулярное время</t>
  </si>
  <si>
    <t>35</t>
  </si>
  <si>
    <t>36</t>
  </si>
  <si>
    <t>61</t>
  </si>
  <si>
    <t>62</t>
  </si>
  <si>
    <t>63</t>
  </si>
  <si>
    <t>64</t>
  </si>
  <si>
    <t>65</t>
  </si>
  <si>
    <t>Сумма,                 руб.</t>
  </si>
  <si>
    <t>Прочие субвенции бюджетам городских округов.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</si>
  <si>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Объем доходов бюджета Камышловского городского округа на 2014 год, сгруппированных в соответствии с классификацией доходов бюджетов Российской  Федерации.</t>
  </si>
  <si>
    <t>Код бюджетной классификации</t>
  </si>
  <si>
    <t>Наименования доходов</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</si>
  <si>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t>
  </si>
  <si>
    <t>100 1 03 02230 01 0000 110</t>
  </si>
  <si>
    <t>100 1 03 02240 01 0000 110</t>
  </si>
  <si>
    <t>100 1 03 02250 01 0000 110</t>
  </si>
  <si>
    <t>100 1 03 02260 01 0000 110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</si>
  <si>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</si>
  <si>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</si>
  <si>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</si>
  <si>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</si>
  <si>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</si>
  <si>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66</t>
  </si>
  <si>
    <t>901 2 02 02999 04 0000 151</t>
  </si>
  <si>
    <t>Прочие субсидии бюджетам городских округов. Субсидии на подготовку документов территориального планирования, градостроительного зонирования и документации по планировке территорий</t>
  </si>
  <si>
    <t>Прочие субсидии бюджетам городских округов. Субсидии на организацию и осуществление мероприятий по работе с молодежью в 2014 году</t>
  </si>
  <si>
    <t>906 2 02 04999 04 0000 151</t>
  </si>
  <si>
    <t>Прочие субсидии бюджетам городских округов. Субсидии на осуществление мероприятий по капитальному ремонту и приведению в соответствие требованиям пожарной безопасности и санитарного законодательства зданий и помещений, в которых размещаются муниципальные образовательные учреждения</t>
  </si>
  <si>
    <t>Прочие межбюджетные трансферты, передаваемые бюджетам городских округов. Межбюджетные трансферты на обеспечение бесплатного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</si>
  <si>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67</t>
  </si>
  <si>
    <t>68</t>
  </si>
  <si>
    <t>69</t>
  </si>
  <si>
    <t>70</t>
  </si>
  <si>
    <t>71</t>
  </si>
  <si>
    <t>Прочие субсидии бюджетам городских округов. Субсидии муниципальным образованиям в Свердловской области на подготовку молодых граждан к военной службе в 2014 году</t>
  </si>
  <si>
    <t>Прочие субсидии бюджетам городских округов. Субсидии муниципальным образованиям в Свердловской области на развитие материально- технической базы муниципальных организаций дополнительного образования детей детско- юношеских спортивных школ в 2014 году</t>
  </si>
  <si>
    <t>Прочие субсидии бюджетам городских округов. Субсидии на проведение мероприятий по информатизации муниципальных образований.</t>
  </si>
  <si>
    <t>Прочие субсидии бюджетам городских округов. Субсидии на реализацию мероприятий по информатизации муниципальных образований в 2014 году</t>
  </si>
  <si>
    <t>72</t>
  </si>
  <si>
    <t>73</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</si>
  <si>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</si>
  <si>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901 2 02 02009 04 0000 151</t>
  </si>
  <si>
    <t>74</t>
  </si>
  <si>
    <t xml:space="preserve">   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</si>
  <si>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 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</si>
  <si>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901 2 02 02088 04 0000 151</t>
  </si>
  <si>
    <t>901 2 02 02089 04 0000 151</t>
  </si>
  <si>
    <t>901 2 19 04000 04 0000 151</t>
  </si>
  <si>
    <t>906 2 19 04000 04 0000 151</t>
  </si>
  <si>
    <t>906 2 18 04020 04 0000 180</t>
  </si>
  <si>
    <t>Возврат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</si>
  <si>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городских округов от возврата автономными учреждениями остатков субсидий прошлых лет</t>
  </si>
  <si>
    <t>75</t>
  </si>
  <si>
    <t>76</t>
  </si>
  <si>
    <t>77</t>
  </si>
  <si>
    <t>78</t>
  </si>
  <si>
    <t>79</t>
  </si>
  <si>
    <t>Прочие межбюджетные трансферты, передаваемые бюджетам городских округов.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</si>
  <si>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80</t>
  </si>
  <si>
    <t>Прочие субсидии бюджетам городских округов. Субсидии на содержание дополнительных вводимых в 2014 году дополнительных мест в муниципальных системах дошкольного образования</t>
  </si>
  <si>
    <t>81</t>
  </si>
  <si>
    <t xml:space="preserve"> Единый налог на вмененный доход для отдельных видов деятельности (за налоговые периоды, истекшие до 1 января 2011 года)</t>
  </si>
  <si>
    <t xml:space="preserve"> Единый сельскохозяйственный налог</t>
  </si>
  <si>
    <t>182 1 05 02020 02 0000 110</t>
  </si>
  <si>
    <t>182 1 05 03010 01 0000 110</t>
  </si>
  <si>
    <t xml:space="preserve"> Земельный налог (по обязательствам, возникшим до 1 января 2006 года), мобилизуемый на территориях городских округов</t>
  </si>
  <si>
    <t xml:space="preserve"> ЗАДОЛЖЕННОСТЬ И ПЕРЕРАСЧЕТЫ ПО ОТМЕНЕННЫМ НАЛОГАМ, СБОРАМ И ИНЫМ ОБЯЗАТЕЛЬНЫМ ПЛАТЕЖАМ</t>
  </si>
  <si>
    <t>000 1 09 00000 00 0000 000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</si>
  <si>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</si>
  <si>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Прочие местные налоги и сборы, мобилизуемые на территориях городских округов</t>
  </si>
  <si>
    <t>182 1 09 04052 04 0000 110</t>
  </si>
  <si>
    <t>182 1 09 07032 04 0000 110</t>
  </si>
  <si>
    <t>182 1 09 07052 04 0000 110</t>
  </si>
  <si>
    <t>902 1 11 05024 04 0000 120</t>
  </si>
  <si>
    <t>182 1 16 43000 01 0000 140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</si>
  <si>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</si>
  <si>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188 1 16 30030 01 0000 140</t>
  </si>
  <si>
    <t>Прочие денежные взыскания (штрафы) за правонарушения в области дорожного движения</t>
  </si>
  <si>
    <t>188 1 16 43000 01 0000 140</t>
  </si>
  <si>
    <t>192 1 16 43000 01 0000 140</t>
  </si>
  <si>
    <t>321 1 16 25060 01 0000 140</t>
  </si>
  <si>
    <t>321 1 16 43000 01 0000 140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</si>
  <si>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</si>
  <si>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901 1 16 51020 02 0000 140</t>
  </si>
  <si>
    <t>901 1 16 90040 04 0000 140</t>
  </si>
  <si>
    <t>902 1 16 90040 04 0000 140</t>
  </si>
  <si>
    <t>045 1 16 90040 04 0000 140</t>
  </si>
  <si>
    <t>141 1 16 25050 01 0000 140</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</si>
  <si>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</si>
  <si>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</si>
  <si>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</si>
  <si>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017 1 16 90040 04 0000 140</t>
  </si>
  <si>
    <t>ПРОЧИЕ НЕНАЛОГОВЫЕ ДОХОДЫ</t>
  </si>
  <si>
    <t>000 1 17 00000 00 0000 000</t>
  </si>
  <si>
    <t>Прочие неналоговые доходы бюджетов городских округов</t>
  </si>
  <si>
    <t>919 1 17 05040 04 0000 180</t>
  </si>
  <si>
    <t>901 2 02 04999 04 0000 151</t>
  </si>
  <si>
    <t>Прочие межбюджетные трансферты, передаваемые бюджетам городских округов.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</si>
  <si>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Прочие межбюджетные трансферты, передаваемые бюджетам городских округов. Межбюджетные трансферты на осуществление мероприятий по поддержке муниципальных общеобразовательных организаций Свердловской области, реализующих инновационные образовательные программы</t>
  </si>
  <si>
    <t>Прочие межбюджетные трансферты, передаваемые бюджетам городских округов. Межбюджетные трансферты на строительство, реконструкцию, капитальный ремонт, ремонт автомобильных дорог общего пользования местного значения</t>
  </si>
  <si>
    <t>42</t>
  </si>
  <si>
    <t>82</t>
  </si>
  <si>
    <t>83</t>
  </si>
  <si>
    <t>84</t>
  </si>
  <si>
    <t>85</t>
  </si>
  <si>
    <t>86</t>
  </si>
  <si>
    <t>87</t>
  </si>
  <si>
    <t>88</t>
  </si>
  <si>
    <t>89</t>
  </si>
  <si>
    <t>90</t>
  </si>
  <si>
    <t>91</t>
  </si>
  <si>
    <t>92</t>
  </si>
  <si>
    <t>93</t>
  </si>
  <si>
    <t>94</t>
  </si>
  <si>
    <t>95</t>
  </si>
  <si>
    <t>96</t>
  </si>
  <si>
    <t>97</t>
  </si>
  <si>
    <t>98</t>
  </si>
  <si>
    <t>99</t>
  </si>
  <si>
    <t>100</t>
  </si>
  <si>
    <t>101</t>
  </si>
  <si>
    <t>102</t>
  </si>
  <si>
    <t>103</t>
  </si>
  <si>
    <t xml:space="preserve">         к решению Думы Камышловского городского округа № 411 от 25.12.2014 года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</si>
</sst>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_р_."/>
  </numFmts>
  <fonts count="47">
    <font>
      <sz val="10"/>
      <name val="Arial Cyr"/>
      <family val="0"/>
    </font>
    <font>
      <i/>
      <sz val="10"/>
      <name val="Arial Cyr"/>
      <family val="0"/>
    </font>
    <font>
      <b/>
      <sz val="10"/>
      <name val="Arial Cyr"/>
      <family val="0"/>
    </font>
    <font>
      <b/>
      <sz val="14"/>
      <name val="Arial Cyr"/>
      <family val="0"/>
    </font>
    <font>
      <u val="single"/>
      <sz val="10"/>
      <color indexed="12"/>
      <name val="Arial Cyr"/>
      <family val="0"/>
    </font>
    <font>
      <u val="single"/>
      <sz val="10"/>
      <color indexed="36"/>
      <name val="Arial Cyr"/>
      <family val="0"/>
    </font>
    <font>
      <sz val="8"/>
      <name val="Arial Cyr"/>
      <family val="0"/>
    </font>
    <font>
      <b/>
      <sz val="12"/>
      <name val="Arial Cyr"/>
      <family val="0"/>
    </font>
    <font>
      <b/>
      <i/>
      <sz val="10"/>
      <name val="Arial Cyr"/>
      <family val="0"/>
    </font>
    <font>
      <sz val="10"/>
      <name val="Arial"/>
      <family val="2"/>
    </font>
    <font>
      <vertAlign val="superscript"/>
      <sz val="10"/>
      <name val="Arial"/>
      <family val="2"/>
    </font>
    <font>
      <b/>
      <sz val="10"/>
      <name val="Arial"/>
      <family val="2"/>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30" borderId="0">
      <alignment/>
      <protection/>
    </xf>
    <xf numFmtId="0" fontId="5" fillId="0" borderId="0" applyNumberForma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0" fillId="32" borderId="8" applyNumberFormat="0" applyFont="0" applyAlignment="0" applyProtection="0"/>
    <xf numFmtId="0" fontId="30" fillId="32"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3" borderId="0" applyNumberFormat="0" applyBorder="0" applyAlignment="0" applyProtection="0"/>
  </cellStyleXfs>
  <cellXfs count="79">
    <xf numFmtId="0" fontId="0" fillId="0" borderId="0" xfId="0" applyAlignment="1">
      <alignment/>
    </xf>
    <xf numFmtId="0" fontId="1"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horizontal="center" vertical="center" wrapText="1"/>
    </xf>
    <xf numFmtId="0" fontId="0" fillId="0" borderId="0" xfId="0" applyAlignment="1">
      <alignment vertical="top" wrapText="1"/>
    </xf>
    <xf numFmtId="0" fontId="0" fillId="0" borderId="10" xfId="0" applyNumberFormat="1" applyBorder="1" applyAlignment="1">
      <alignment vertical="top" wrapText="1"/>
    </xf>
    <xf numFmtId="49" fontId="2" fillId="0" borderId="10" xfId="0" applyNumberFormat="1" applyFont="1" applyBorder="1" applyAlignment="1">
      <alignment horizontal="center"/>
    </xf>
    <xf numFmtId="0" fontId="2" fillId="0" borderId="10" xfId="0" applyFont="1" applyBorder="1" applyAlignment="1">
      <alignment horizontal="center"/>
    </xf>
    <xf numFmtId="49" fontId="0" fillId="0" borderId="10" xfId="0" applyNumberFormat="1" applyFont="1" applyBorder="1" applyAlignment="1">
      <alignment vertical="top"/>
    </xf>
    <xf numFmtId="49" fontId="0" fillId="0" borderId="10" xfId="0" applyNumberFormat="1" applyBorder="1" applyAlignment="1">
      <alignment vertical="top"/>
    </xf>
    <xf numFmtId="0" fontId="0" fillId="0" borderId="10" xfId="0" applyBorder="1" applyAlignment="1">
      <alignment vertical="top"/>
    </xf>
    <xf numFmtId="49" fontId="1" fillId="0" borderId="0" xfId="0" applyNumberFormat="1" applyFont="1" applyAlignment="1" quotePrefix="1">
      <alignment/>
    </xf>
    <xf numFmtId="49" fontId="2" fillId="0" borderId="0" xfId="0" applyNumberFormat="1" applyFont="1" applyAlignment="1" quotePrefix="1">
      <alignment/>
    </xf>
    <xf numFmtId="0" fontId="2" fillId="0" borderId="0" xfId="0" applyFont="1" applyAlignment="1" quotePrefix="1">
      <alignment/>
    </xf>
    <xf numFmtId="0" fontId="2" fillId="0" borderId="10" xfId="0" applyNumberFormat="1" applyFont="1" applyBorder="1" applyAlignment="1">
      <alignment horizontal="center" vertical="center"/>
    </xf>
    <xf numFmtId="0" fontId="0" fillId="0" borderId="0" xfId="0" applyAlignment="1">
      <alignment/>
    </xf>
    <xf numFmtId="49" fontId="0" fillId="0" borderId="0" xfId="0" applyNumberFormat="1" applyAlignment="1">
      <alignment/>
    </xf>
    <xf numFmtId="49" fontId="2" fillId="0" borderId="0" xfId="0" applyNumberFormat="1" applyFont="1" applyAlignment="1" quotePrefix="1">
      <alignment wrapText="1"/>
    </xf>
    <xf numFmtId="0" fontId="2" fillId="0" borderId="0" xfId="0" applyFont="1" applyAlignment="1" quotePrefix="1">
      <alignment wrapText="1"/>
    </xf>
    <xf numFmtId="49" fontId="1" fillId="0" borderId="0" xfId="0" applyNumberFormat="1" applyFont="1" applyAlignment="1" quotePrefix="1">
      <alignment wrapText="1"/>
    </xf>
    <xf numFmtId="0" fontId="1" fillId="0" borderId="0" xfId="0" applyFont="1" applyAlignment="1" quotePrefix="1">
      <alignment wrapText="1"/>
    </xf>
    <xf numFmtId="0" fontId="7" fillId="0" borderId="11" xfId="0" applyNumberFormat="1" applyFont="1" applyBorder="1" applyAlignment="1">
      <alignment horizontal="centerContinuous" vertical="center"/>
    </xf>
    <xf numFmtId="0" fontId="3" fillId="0" borderId="0" xfId="0" applyNumberFormat="1" applyFont="1" applyBorder="1" applyAlignment="1">
      <alignment horizontal="centerContinuous" vertical="center" wrapText="1"/>
    </xf>
    <xf numFmtId="164" fontId="0" fillId="0" borderId="10" xfId="0" applyNumberFormat="1" applyBorder="1" applyAlignment="1">
      <alignment vertical="top"/>
    </xf>
    <xf numFmtId="0" fontId="0" fillId="0" borderId="0" xfId="0" applyFont="1" applyAlignment="1">
      <alignment horizontal="right"/>
    </xf>
    <xf numFmtId="0" fontId="0" fillId="0" borderId="0" xfId="0" applyAlignment="1">
      <alignment horizontal="right"/>
    </xf>
    <xf numFmtId="49" fontId="2" fillId="0" borderId="10" xfId="0" applyNumberFormat="1" applyFont="1" applyBorder="1" applyAlignment="1">
      <alignment vertical="top"/>
    </xf>
    <xf numFmtId="0" fontId="2" fillId="0" borderId="10" xfId="0" applyFont="1" applyBorder="1" applyAlignment="1">
      <alignment vertical="top"/>
    </xf>
    <xf numFmtId="0" fontId="2" fillId="0" borderId="10" xfId="0" applyNumberFormat="1" applyFont="1" applyBorder="1" applyAlignment="1">
      <alignment vertical="top" wrapText="1"/>
    </xf>
    <xf numFmtId="0" fontId="2" fillId="0" borderId="0" xfId="0" applyFont="1" applyAlignment="1">
      <alignment vertical="top" wrapText="1"/>
    </xf>
    <xf numFmtId="49" fontId="8" fillId="0" borderId="10" xfId="0" applyNumberFormat="1" applyFont="1" applyBorder="1" applyAlignment="1">
      <alignment vertical="top"/>
    </xf>
    <xf numFmtId="0" fontId="8" fillId="0" borderId="10" xfId="0" applyFont="1" applyBorder="1" applyAlignment="1">
      <alignment vertical="top"/>
    </xf>
    <xf numFmtId="0" fontId="8" fillId="0" borderId="10" xfId="0" applyNumberFormat="1" applyFont="1" applyBorder="1" applyAlignment="1">
      <alignment vertical="top" wrapText="1"/>
    </xf>
    <xf numFmtId="0" fontId="8" fillId="0" borderId="0" xfId="0" applyFont="1" applyAlignment="1">
      <alignment vertical="top" wrapText="1"/>
    </xf>
    <xf numFmtId="164" fontId="2" fillId="0" borderId="0" xfId="0" applyNumberFormat="1" applyFont="1" applyAlignment="1">
      <alignment vertical="top" wrapText="1"/>
    </xf>
    <xf numFmtId="0" fontId="9" fillId="0" borderId="10" xfId="0" applyFont="1" applyBorder="1" applyAlignment="1">
      <alignment vertical="justify" wrapText="1"/>
    </xf>
    <xf numFmtId="0" fontId="9" fillId="0" borderId="10" xfId="0" applyNumberFormat="1" applyFont="1" applyFill="1" applyBorder="1" applyAlignment="1">
      <alignment wrapText="1"/>
    </xf>
    <xf numFmtId="0" fontId="0" fillId="30" borderId="10" xfId="0" applyFill="1" applyBorder="1" applyAlignment="1">
      <alignment horizontal="left" vertical="top" wrapText="1"/>
    </xf>
    <xf numFmtId="49" fontId="0" fillId="30" borderId="10" xfId="0" applyNumberFormat="1" applyFill="1" applyBorder="1" applyAlignment="1">
      <alignment horizontal="center" vertical="top" shrinkToFit="1"/>
    </xf>
    <xf numFmtId="0" fontId="0" fillId="30" borderId="10" xfId="0" applyFill="1" applyBorder="1" applyAlignment="1">
      <alignment vertical="top" wrapText="1"/>
    </xf>
    <xf numFmtId="164" fontId="0" fillId="34" borderId="0" xfId="0" applyNumberFormat="1" applyFill="1" applyAlignment="1">
      <alignment vertical="top" wrapText="1"/>
    </xf>
    <xf numFmtId="0" fontId="0" fillId="34" borderId="0" xfId="0" applyFill="1" applyAlignment="1">
      <alignment vertical="top" wrapText="1"/>
    </xf>
    <xf numFmtId="0" fontId="2" fillId="34" borderId="0" xfId="0" applyFont="1" applyFill="1" applyAlignment="1">
      <alignment vertical="top" wrapText="1"/>
    </xf>
    <xf numFmtId="164" fontId="2" fillId="34" borderId="0" xfId="0" applyNumberFormat="1" applyFont="1" applyFill="1" applyAlignment="1">
      <alignment vertical="top" wrapText="1"/>
    </xf>
    <xf numFmtId="169" fontId="8" fillId="0" borderId="10" xfId="0" applyNumberFormat="1" applyFont="1" applyBorder="1" applyAlignment="1">
      <alignment vertical="top"/>
    </xf>
    <xf numFmtId="169" fontId="2" fillId="0" borderId="10" xfId="0" applyNumberFormat="1" applyFont="1" applyBorder="1" applyAlignment="1">
      <alignment vertical="top"/>
    </xf>
    <xf numFmtId="169" fontId="0" fillId="0" borderId="10" xfId="0" applyNumberFormat="1" applyBorder="1" applyAlignment="1">
      <alignment vertical="top"/>
    </xf>
    <xf numFmtId="169" fontId="0" fillId="0" borderId="10" xfId="0" applyNumberFormat="1" applyFont="1" applyBorder="1" applyAlignment="1">
      <alignment vertical="top"/>
    </xf>
    <xf numFmtId="169" fontId="0" fillId="0" borderId="10" xfId="0" applyNumberFormat="1" applyFont="1" applyBorder="1" applyAlignment="1">
      <alignment vertical="top"/>
    </xf>
    <xf numFmtId="0" fontId="0" fillId="30" borderId="10" xfId="0" applyFont="1" applyFill="1" applyBorder="1" applyAlignment="1">
      <alignment horizontal="left" vertical="top" wrapText="1"/>
    </xf>
    <xf numFmtId="49" fontId="0" fillId="0" borderId="10" xfId="0" applyNumberFormat="1" applyFont="1" applyBorder="1" applyAlignment="1">
      <alignment vertical="top"/>
    </xf>
    <xf numFmtId="0" fontId="0" fillId="35" borderId="10" xfId="0" applyFill="1" applyBorder="1" applyAlignment="1">
      <alignment vertical="top"/>
    </xf>
    <xf numFmtId="49" fontId="8" fillId="0" borderId="10" xfId="0" applyNumberFormat="1" applyFont="1" applyBorder="1" applyAlignment="1">
      <alignment horizontal="left" vertical="center"/>
    </xf>
    <xf numFmtId="0" fontId="11" fillId="0" borderId="10" xfId="0" applyFont="1" applyBorder="1" applyAlignment="1">
      <alignment horizontal="justify" vertical="justify" wrapText="1"/>
    </xf>
    <xf numFmtId="0" fontId="0" fillId="0" borderId="10" xfId="0" applyBorder="1" applyAlignment="1">
      <alignment vertical="top" wrapText="1"/>
    </xf>
    <xf numFmtId="4" fontId="0" fillId="0" borderId="10" xfId="0" applyNumberFormat="1" applyBorder="1" applyAlignment="1">
      <alignment vertical="top" wrapText="1"/>
    </xf>
    <xf numFmtId="4" fontId="0" fillId="0" borderId="0" xfId="0" applyNumberFormat="1" applyAlignment="1">
      <alignment vertical="top" wrapText="1"/>
    </xf>
    <xf numFmtId="4" fontId="2" fillId="0" borderId="0" xfId="0" applyNumberFormat="1" applyFont="1" applyAlignment="1">
      <alignment vertical="top" wrapText="1"/>
    </xf>
    <xf numFmtId="169" fontId="0" fillId="0" borderId="0" xfId="0" applyNumberFormat="1" applyAlignment="1">
      <alignment vertical="top" wrapText="1"/>
    </xf>
    <xf numFmtId="0" fontId="12" fillId="30" borderId="10" xfId="0" applyFont="1" applyFill="1" applyBorder="1" applyAlignment="1">
      <alignment horizontal="left" vertical="top" wrapText="1"/>
    </xf>
    <xf numFmtId="0" fontId="9" fillId="0" borderId="10" xfId="0" applyNumberFormat="1" applyFont="1" applyBorder="1" applyAlignment="1">
      <alignment horizontal="justify" vertical="justify" wrapText="1"/>
    </xf>
    <xf numFmtId="0" fontId="12" fillId="30" borderId="10" xfId="0" applyFont="1" applyFill="1" applyBorder="1" applyAlignment="1">
      <alignment vertical="top" wrapText="1"/>
    </xf>
    <xf numFmtId="0" fontId="0" fillId="0" borderId="10" xfId="0" applyNumberFormat="1" applyBorder="1" applyAlignment="1">
      <alignment horizontal="left" vertical="top" wrapText="1"/>
    </xf>
    <xf numFmtId="0" fontId="9" fillId="0" borderId="0" xfId="0" applyFont="1" applyAlignment="1">
      <alignment wrapText="1"/>
    </xf>
    <xf numFmtId="0" fontId="9" fillId="0" borderId="10" xfId="0" applyFont="1" applyBorder="1" applyAlignment="1">
      <alignment wrapText="1"/>
    </xf>
    <xf numFmtId="49" fontId="0" fillId="0" borderId="10" xfId="0" applyNumberFormat="1" applyBorder="1" applyAlignment="1">
      <alignment/>
    </xf>
    <xf numFmtId="0" fontId="0" fillId="0" borderId="10" xfId="0" applyBorder="1" applyAlignment="1">
      <alignment/>
    </xf>
    <xf numFmtId="0" fontId="9" fillId="0" borderId="0" xfId="0" applyFont="1" applyAlignment="1">
      <alignment vertical="top" wrapText="1"/>
    </xf>
    <xf numFmtId="0" fontId="9" fillId="0" borderId="10" xfId="0" applyFont="1" applyBorder="1" applyAlignment="1">
      <alignment vertical="top" wrapText="1"/>
    </xf>
    <xf numFmtId="49" fontId="0" fillId="0" borderId="10" xfId="0" applyNumberFormat="1" applyBorder="1" applyAlignment="1">
      <alignment vertical="top" wrapText="1"/>
    </xf>
    <xf numFmtId="4" fontId="2" fillId="0" borderId="10" xfId="0" applyNumberFormat="1" applyFont="1" applyBorder="1" applyAlignment="1">
      <alignment horizontal="center"/>
    </xf>
    <xf numFmtId="2" fontId="0" fillId="0" borderId="10" xfId="0" applyNumberFormat="1" applyBorder="1" applyAlignment="1">
      <alignment wrapText="1"/>
    </xf>
    <xf numFmtId="2" fontId="0" fillId="0" borderId="10" xfId="0" applyNumberFormat="1" applyBorder="1" applyAlignment="1">
      <alignment vertical="top" wrapText="1"/>
    </xf>
    <xf numFmtId="4" fontId="0" fillId="0" borderId="0" xfId="0" applyNumberFormat="1" applyAlignment="1">
      <alignment/>
    </xf>
    <xf numFmtId="49" fontId="2" fillId="0" borderId="0" xfId="0" applyNumberFormat="1" applyFont="1" applyAlignment="1" quotePrefix="1">
      <alignment horizontal="center"/>
    </xf>
    <xf numFmtId="49" fontId="0" fillId="0" borderId="0" xfId="0" applyNumberFormat="1" applyAlignment="1">
      <alignment horizontal="right"/>
    </xf>
    <xf numFmtId="49" fontId="2" fillId="0" borderId="0" xfId="0" applyNumberFormat="1" applyFont="1" applyAlignment="1" quotePrefix="1">
      <alignment horizontal="right"/>
    </xf>
    <xf numFmtId="49" fontId="0" fillId="0" borderId="0" xfId="0" applyNumberFormat="1" applyFont="1" applyAlignment="1">
      <alignment horizontal="center"/>
    </xf>
    <xf numFmtId="49" fontId="0" fillId="0" borderId="0" xfId="0" applyNumberFormat="1" applyFont="1" applyAlignment="1" quotePrefix="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16"/>
  <sheetViews>
    <sheetView tabSelected="1" zoomScaleSheetLayoutView="100" zoomScalePageLayoutView="0" workbookViewId="0" topLeftCell="A4">
      <selection activeCell="K7" sqref="K7:M7"/>
    </sheetView>
  </sheetViews>
  <sheetFormatPr defaultColWidth="9.00390625" defaultRowHeight="12.75"/>
  <cols>
    <col min="1" max="1" width="5.125" style="16" customWidth="1"/>
    <col min="2" max="8" width="9.125" style="16" hidden="1" customWidth="1"/>
    <col min="9" max="9" width="24.875" style="16" bestFit="1" customWidth="1"/>
    <col min="10" max="10" width="9.125" style="15" hidden="1" customWidth="1"/>
    <col min="11" max="11" width="57.75390625" style="16" customWidth="1"/>
    <col min="12" max="12" width="20.00390625" style="15" hidden="1" customWidth="1"/>
    <col min="13" max="13" width="17.00390625" style="15" customWidth="1"/>
    <col min="14" max="14" width="18.75390625" style="0" hidden="1" customWidth="1"/>
    <col min="15" max="15" width="14.00390625" style="0" bestFit="1" customWidth="1"/>
    <col min="16" max="16" width="13.875" style="0" bestFit="1" customWidth="1"/>
  </cols>
  <sheetData>
    <row r="1" spans="1:13" s="4" customFormat="1" ht="12.75" hidden="1">
      <c r="A1" s="8" t="s">
        <v>16</v>
      </c>
      <c r="B1" s="9"/>
      <c r="C1" s="9"/>
      <c r="D1" s="9"/>
      <c r="E1" s="9"/>
      <c r="F1" s="9"/>
      <c r="G1" s="9"/>
      <c r="H1" s="9"/>
      <c r="I1" s="8" t="s">
        <v>15</v>
      </c>
      <c r="J1" s="10"/>
      <c r="K1" s="5" t="s">
        <v>14</v>
      </c>
      <c r="L1" s="10" t="b">
        <f>OR(LEFT(L3,2)="05",LEFT(L3,3)="55 ",LEFT(L3,3)="75",LEFT(L3,3)="81",LEFT(L3,3)="47")</f>
        <v>0</v>
      </c>
      <c r="M1" s="23">
        <v>100000000</v>
      </c>
    </row>
    <row r="2" spans="1:13" s="1" customFormat="1" ht="165.75" hidden="1">
      <c r="A2" s="11" t="s">
        <v>0</v>
      </c>
      <c r="B2" s="19" t="s">
        <v>2</v>
      </c>
      <c r="C2" s="19" t="s">
        <v>3</v>
      </c>
      <c r="D2" s="19" t="s">
        <v>4</v>
      </c>
      <c r="E2" s="19" t="s">
        <v>5</v>
      </c>
      <c r="F2" s="19" t="s">
        <v>6</v>
      </c>
      <c r="G2" s="19" t="s">
        <v>7</v>
      </c>
      <c r="H2" s="19" t="s">
        <v>8</v>
      </c>
      <c r="I2" s="19" t="s">
        <v>9</v>
      </c>
      <c r="J2" s="20" t="s">
        <v>220</v>
      </c>
      <c r="K2" s="19" t="s">
        <v>12</v>
      </c>
      <c r="L2" s="20" t="s">
        <v>221</v>
      </c>
      <c r="M2" s="20" t="s">
        <v>22</v>
      </c>
    </row>
    <row r="3" spans="1:13" s="2" customFormat="1" ht="51" hidden="1">
      <c r="A3" s="12" t="s">
        <v>1</v>
      </c>
      <c r="B3" s="17" t="s">
        <v>212</v>
      </c>
      <c r="C3" s="17" t="s">
        <v>213</v>
      </c>
      <c r="D3" s="17" t="s">
        <v>214</v>
      </c>
      <c r="E3" s="17" t="s">
        <v>215</v>
      </c>
      <c r="F3" s="17" t="s">
        <v>216</v>
      </c>
      <c r="G3" s="17" t="s">
        <v>217</v>
      </c>
      <c r="H3" s="17" t="s">
        <v>218</v>
      </c>
      <c r="I3" s="12" t="s">
        <v>10</v>
      </c>
      <c r="J3" s="13" t="s">
        <v>11</v>
      </c>
      <c r="K3" s="12" t="s">
        <v>13</v>
      </c>
      <c r="L3" s="18" t="s">
        <v>219</v>
      </c>
      <c r="M3" s="13" t="s">
        <v>21</v>
      </c>
    </row>
    <row r="4" spans="1:13" s="2" customFormat="1" ht="12.75">
      <c r="A4" s="12"/>
      <c r="B4" s="12"/>
      <c r="C4" s="12"/>
      <c r="D4" s="12"/>
      <c r="E4" s="12"/>
      <c r="F4" s="12"/>
      <c r="G4" s="12"/>
      <c r="H4" s="12"/>
      <c r="I4" s="12"/>
      <c r="J4" s="13"/>
      <c r="K4" s="12"/>
      <c r="L4" s="13"/>
      <c r="M4" s="24" t="s">
        <v>222</v>
      </c>
    </row>
    <row r="5" spans="1:13" s="2" customFormat="1" ht="12.75">
      <c r="A5" s="12"/>
      <c r="B5" s="12"/>
      <c r="C5" s="12"/>
      <c r="D5" s="12"/>
      <c r="E5" s="12"/>
      <c r="F5" s="12"/>
      <c r="G5" s="12"/>
      <c r="H5" s="12"/>
      <c r="I5" s="12"/>
      <c r="J5" s="13"/>
      <c r="K5" s="74"/>
      <c r="L5" s="74"/>
      <c r="M5" s="74"/>
    </row>
    <row r="6" spans="1:13" s="2" customFormat="1" ht="12.75">
      <c r="A6" s="12"/>
      <c r="B6" s="12"/>
      <c r="C6" s="12"/>
      <c r="D6" s="12"/>
      <c r="E6" s="12"/>
      <c r="F6" s="12"/>
      <c r="G6" s="12"/>
      <c r="H6" s="12"/>
      <c r="I6" s="12"/>
      <c r="J6" s="13"/>
      <c r="K6" s="75" t="s">
        <v>384</v>
      </c>
      <c r="L6" s="76"/>
      <c r="M6" s="76"/>
    </row>
    <row r="7" spans="1:13" s="2" customFormat="1" ht="12.75">
      <c r="A7" s="12"/>
      <c r="B7" s="12"/>
      <c r="C7" s="12"/>
      <c r="D7" s="12"/>
      <c r="E7" s="12"/>
      <c r="F7" s="12"/>
      <c r="G7" s="12"/>
      <c r="H7" s="12"/>
      <c r="I7" s="12"/>
      <c r="J7" s="13"/>
      <c r="K7" s="77"/>
      <c r="L7" s="78"/>
      <c r="M7" s="78"/>
    </row>
    <row r="8" spans="1:13" s="2" customFormat="1" ht="12.75">
      <c r="A8" s="12"/>
      <c r="B8" s="12"/>
      <c r="C8" s="12"/>
      <c r="D8" s="12"/>
      <c r="E8" s="12"/>
      <c r="F8" s="12"/>
      <c r="G8" s="12"/>
      <c r="H8" s="12"/>
      <c r="I8" s="12"/>
      <c r="J8" s="13"/>
      <c r="K8" s="12"/>
      <c r="L8" s="13"/>
      <c r="M8" s="25"/>
    </row>
    <row r="9" spans="1:13" s="2" customFormat="1" ht="12.75">
      <c r="A9" s="12"/>
      <c r="B9" s="12"/>
      <c r="C9" s="12"/>
      <c r="D9" s="12"/>
      <c r="E9" s="12"/>
      <c r="F9" s="12"/>
      <c r="G9" s="12"/>
      <c r="H9" s="12"/>
      <c r="I9" s="12"/>
      <c r="J9" s="13"/>
      <c r="K9" s="12"/>
      <c r="L9" s="13"/>
      <c r="M9" s="24"/>
    </row>
    <row r="10" spans="1:13" s="2" customFormat="1" ht="65.25" customHeight="1">
      <c r="A10" s="22"/>
      <c r="B10" s="22"/>
      <c r="C10" s="22"/>
      <c r="D10" s="22"/>
      <c r="E10" s="22"/>
      <c r="F10" s="22"/>
      <c r="G10" s="22"/>
      <c r="H10" s="22"/>
      <c r="I10" s="22" t="s">
        <v>270</v>
      </c>
      <c r="J10" s="22"/>
      <c r="K10" s="22"/>
      <c r="L10" s="22"/>
      <c r="M10" s="22"/>
    </row>
    <row r="11" spans="1:13" s="2" customFormat="1" ht="15.75">
      <c r="A11" s="21"/>
      <c r="B11" s="21"/>
      <c r="C11" s="21"/>
      <c r="D11" s="21"/>
      <c r="E11" s="21"/>
      <c r="F11" s="21"/>
      <c r="G11" s="21"/>
      <c r="H11" s="21"/>
      <c r="I11" s="21"/>
      <c r="J11" s="21"/>
      <c r="K11" s="21"/>
      <c r="L11" s="21"/>
      <c r="M11" s="21"/>
    </row>
    <row r="12" spans="1:13" ht="51">
      <c r="A12" s="3" t="s">
        <v>17</v>
      </c>
      <c r="B12" s="14"/>
      <c r="C12" s="14"/>
      <c r="D12" s="14"/>
      <c r="E12" s="14"/>
      <c r="F12" s="14"/>
      <c r="G12" s="14"/>
      <c r="H12" s="14"/>
      <c r="I12" s="3" t="s">
        <v>271</v>
      </c>
      <c r="J12" s="14"/>
      <c r="K12" s="3" t="s">
        <v>272</v>
      </c>
      <c r="L12" s="14"/>
      <c r="M12" s="3" t="s">
        <v>268</v>
      </c>
    </row>
    <row r="13" spans="1:13" ht="12.75">
      <c r="A13" s="6" t="s">
        <v>18</v>
      </c>
      <c r="B13" s="6"/>
      <c r="C13" s="6"/>
      <c r="D13" s="6"/>
      <c r="E13" s="6"/>
      <c r="F13" s="6"/>
      <c r="G13" s="6"/>
      <c r="H13" s="6"/>
      <c r="I13" s="6" t="s">
        <v>19</v>
      </c>
      <c r="J13" s="7"/>
      <c r="K13" s="6" t="s">
        <v>20</v>
      </c>
      <c r="L13" s="7"/>
      <c r="M13" s="7">
        <v>4</v>
      </c>
    </row>
    <row r="14" spans="1:13" s="33" customFormat="1" ht="12.75">
      <c r="A14" s="52" t="s">
        <v>18</v>
      </c>
      <c r="B14" s="30" t="s">
        <v>23</v>
      </c>
      <c r="C14" s="30" t="s">
        <v>24</v>
      </c>
      <c r="D14" s="30" t="s">
        <v>25</v>
      </c>
      <c r="E14" s="30" t="s">
        <v>16</v>
      </c>
      <c r="F14" s="30" t="s">
        <v>23</v>
      </c>
      <c r="G14" s="30" t="s">
        <v>26</v>
      </c>
      <c r="H14" s="30" t="s">
        <v>27</v>
      </c>
      <c r="I14" s="30" t="s">
        <v>29</v>
      </c>
      <c r="J14" s="31" t="s">
        <v>28</v>
      </c>
      <c r="K14" s="32" t="s">
        <v>28</v>
      </c>
      <c r="L14" s="31">
        <v>516932700</v>
      </c>
      <c r="M14" s="44">
        <f>M15+M84</f>
        <v>780131976.1</v>
      </c>
    </row>
    <row r="15" spans="1:13" s="29" customFormat="1" ht="12.75">
      <c r="A15" s="52" t="s">
        <v>19</v>
      </c>
      <c r="B15" s="26" t="s">
        <v>23</v>
      </c>
      <c r="C15" s="26" t="s">
        <v>30</v>
      </c>
      <c r="D15" s="26" t="s">
        <v>25</v>
      </c>
      <c r="E15" s="26" t="s">
        <v>16</v>
      </c>
      <c r="F15" s="26" t="s">
        <v>23</v>
      </c>
      <c r="G15" s="26" t="s">
        <v>26</v>
      </c>
      <c r="H15" s="26" t="s">
        <v>27</v>
      </c>
      <c r="I15" s="26" t="s">
        <v>32</v>
      </c>
      <c r="J15" s="27" t="s">
        <v>31</v>
      </c>
      <c r="K15" s="28" t="s">
        <v>31</v>
      </c>
      <c r="L15" s="27">
        <v>228971000</v>
      </c>
      <c r="M15" s="45">
        <f>M16+M21+M26+M31+M35+M38+M42+M48+M55+M58+M82</f>
        <v>133394400</v>
      </c>
    </row>
    <row r="16" spans="1:14" s="29" customFormat="1" ht="12.75">
      <c r="A16" s="52" t="s">
        <v>20</v>
      </c>
      <c r="B16" s="26" t="s">
        <v>23</v>
      </c>
      <c r="C16" s="26" t="s">
        <v>33</v>
      </c>
      <c r="D16" s="26" t="s">
        <v>25</v>
      </c>
      <c r="E16" s="26" t="s">
        <v>16</v>
      </c>
      <c r="F16" s="26" t="s">
        <v>23</v>
      </c>
      <c r="G16" s="26" t="s">
        <v>26</v>
      </c>
      <c r="H16" s="26" t="s">
        <v>27</v>
      </c>
      <c r="I16" s="26" t="s">
        <v>35</v>
      </c>
      <c r="J16" s="27" t="s">
        <v>34</v>
      </c>
      <c r="K16" s="28" t="s">
        <v>34</v>
      </c>
      <c r="L16" s="27">
        <v>187299000</v>
      </c>
      <c r="M16" s="70">
        <f>M17+M18+M19+M20</f>
        <v>61665400</v>
      </c>
      <c r="N16" s="34"/>
    </row>
    <row r="17" spans="1:15" s="4" customFormat="1" ht="65.25">
      <c r="A17" s="52" t="s">
        <v>139</v>
      </c>
      <c r="B17" s="9" t="s">
        <v>140</v>
      </c>
      <c r="C17" s="9" t="s">
        <v>141</v>
      </c>
      <c r="D17" s="9" t="s">
        <v>97</v>
      </c>
      <c r="E17" s="9" t="s">
        <v>16</v>
      </c>
      <c r="F17" s="9" t="s">
        <v>98</v>
      </c>
      <c r="G17" s="9" t="s">
        <v>26</v>
      </c>
      <c r="H17" s="9" t="s">
        <v>27</v>
      </c>
      <c r="I17" s="8" t="s">
        <v>143</v>
      </c>
      <c r="J17" s="10" t="s">
        <v>142</v>
      </c>
      <c r="K17" s="35" t="s">
        <v>225</v>
      </c>
      <c r="L17" s="10">
        <v>5000</v>
      </c>
      <c r="M17" s="46">
        <v>61061400</v>
      </c>
      <c r="N17" s="40"/>
      <c r="O17" s="56"/>
    </row>
    <row r="18" spans="1:14" s="4" customFormat="1" ht="89.25">
      <c r="A18" s="52" t="s">
        <v>144</v>
      </c>
      <c r="B18" s="9"/>
      <c r="C18" s="9"/>
      <c r="D18" s="9"/>
      <c r="E18" s="9"/>
      <c r="F18" s="9"/>
      <c r="G18" s="9"/>
      <c r="H18" s="9"/>
      <c r="I18" s="8" t="s">
        <v>223</v>
      </c>
      <c r="J18" s="10"/>
      <c r="K18" s="35" t="s">
        <v>224</v>
      </c>
      <c r="L18" s="10"/>
      <c r="M18" s="46">
        <v>60000</v>
      </c>
      <c r="N18" s="41"/>
    </row>
    <row r="19" spans="1:14" s="4" customFormat="1" ht="43.5" customHeight="1">
      <c r="A19" s="52" t="s">
        <v>145</v>
      </c>
      <c r="B19" s="9"/>
      <c r="C19" s="9"/>
      <c r="D19" s="9"/>
      <c r="E19" s="9"/>
      <c r="F19" s="9"/>
      <c r="G19" s="9"/>
      <c r="H19" s="9"/>
      <c r="I19" s="9" t="s">
        <v>241</v>
      </c>
      <c r="J19" s="10"/>
      <c r="K19" s="35" t="s">
        <v>242</v>
      </c>
      <c r="L19" s="10"/>
      <c r="M19" s="46">
        <v>500000</v>
      </c>
      <c r="N19" s="41"/>
    </row>
    <row r="20" spans="1:14" s="4" customFormat="1" ht="76.5">
      <c r="A20" s="52" t="s">
        <v>146</v>
      </c>
      <c r="B20" s="9" t="s">
        <v>140</v>
      </c>
      <c r="C20" s="9" t="s">
        <v>147</v>
      </c>
      <c r="D20" s="9" t="s">
        <v>97</v>
      </c>
      <c r="E20" s="9" t="s">
        <v>16</v>
      </c>
      <c r="F20" s="9" t="s">
        <v>98</v>
      </c>
      <c r="G20" s="9" t="s">
        <v>26</v>
      </c>
      <c r="H20" s="9" t="s">
        <v>27</v>
      </c>
      <c r="I20" s="9" t="s">
        <v>235</v>
      </c>
      <c r="J20" s="10" t="s">
        <v>148</v>
      </c>
      <c r="K20" s="60" t="s">
        <v>273</v>
      </c>
      <c r="L20" s="10">
        <v>5000</v>
      </c>
      <c r="M20" s="46">
        <v>44000</v>
      </c>
      <c r="N20" s="41"/>
    </row>
    <row r="21" spans="1:15" s="4" customFormat="1" ht="25.5">
      <c r="A21" s="52" t="s">
        <v>252</v>
      </c>
      <c r="B21" s="9"/>
      <c r="C21" s="9"/>
      <c r="D21" s="9"/>
      <c r="E21" s="9"/>
      <c r="F21" s="9"/>
      <c r="G21" s="9"/>
      <c r="H21" s="9"/>
      <c r="I21" s="26" t="s">
        <v>248</v>
      </c>
      <c r="J21" s="10"/>
      <c r="K21" s="53" t="s">
        <v>249</v>
      </c>
      <c r="L21" s="27"/>
      <c r="M21" s="45">
        <v>13697000</v>
      </c>
      <c r="N21" s="41"/>
      <c r="O21" s="56"/>
    </row>
    <row r="22" spans="1:15" s="4" customFormat="1" ht="69.75" customHeight="1">
      <c r="A22" s="52" t="s">
        <v>149</v>
      </c>
      <c r="B22" s="9"/>
      <c r="C22" s="9"/>
      <c r="D22" s="9"/>
      <c r="E22" s="9"/>
      <c r="F22" s="9"/>
      <c r="G22" s="9"/>
      <c r="H22" s="9"/>
      <c r="I22" s="9" t="s">
        <v>274</v>
      </c>
      <c r="J22" s="10"/>
      <c r="K22" s="61" t="s">
        <v>278</v>
      </c>
      <c r="L22" s="27"/>
      <c r="M22" s="48">
        <v>5769000</v>
      </c>
      <c r="N22" s="41"/>
      <c r="O22" s="56"/>
    </row>
    <row r="23" spans="1:14" s="4" customFormat="1" ht="81.75" customHeight="1">
      <c r="A23" s="52" t="s">
        <v>154</v>
      </c>
      <c r="B23" s="9"/>
      <c r="C23" s="9"/>
      <c r="D23" s="9"/>
      <c r="E23" s="9"/>
      <c r="F23" s="9"/>
      <c r="G23" s="9"/>
      <c r="H23" s="9"/>
      <c r="I23" s="9" t="s">
        <v>275</v>
      </c>
      <c r="J23" s="10"/>
      <c r="K23" s="61" t="s">
        <v>279</v>
      </c>
      <c r="L23" s="27"/>
      <c r="M23" s="48">
        <v>99000</v>
      </c>
      <c r="N23" s="41"/>
    </row>
    <row r="24" spans="1:14" s="4" customFormat="1" ht="64.5" customHeight="1">
      <c r="A24" s="52" t="s">
        <v>39</v>
      </c>
      <c r="B24" s="9"/>
      <c r="C24" s="9"/>
      <c r="D24" s="9"/>
      <c r="E24" s="9"/>
      <c r="F24" s="9"/>
      <c r="G24" s="9"/>
      <c r="H24" s="9"/>
      <c r="I24" s="9" t="s">
        <v>276</v>
      </c>
      <c r="J24" s="10"/>
      <c r="K24" s="61" t="s">
        <v>280</v>
      </c>
      <c r="L24" s="27"/>
      <c r="M24" s="48">
        <v>8071835.45</v>
      </c>
      <c r="N24" s="41"/>
    </row>
    <row r="25" spans="1:14" s="4" customFormat="1" ht="66.75" customHeight="1">
      <c r="A25" s="52" t="s">
        <v>155</v>
      </c>
      <c r="B25" s="9"/>
      <c r="C25" s="9"/>
      <c r="D25" s="9"/>
      <c r="E25" s="9"/>
      <c r="F25" s="9"/>
      <c r="G25" s="9"/>
      <c r="H25" s="9"/>
      <c r="I25" s="9" t="s">
        <v>277</v>
      </c>
      <c r="J25" s="10"/>
      <c r="K25" s="61" t="s">
        <v>281</v>
      </c>
      <c r="L25" s="27"/>
      <c r="M25" s="48">
        <v>-242835.45</v>
      </c>
      <c r="N25" s="41"/>
    </row>
    <row r="26" spans="1:13" s="29" customFormat="1" ht="12.75">
      <c r="A26" s="52" t="s">
        <v>159</v>
      </c>
      <c r="B26" s="26" t="s">
        <v>23</v>
      </c>
      <c r="C26" s="26" t="s">
        <v>36</v>
      </c>
      <c r="D26" s="26" t="s">
        <v>25</v>
      </c>
      <c r="E26" s="26" t="s">
        <v>16</v>
      </c>
      <c r="F26" s="26" t="s">
        <v>23</v>
      </c>
      <c r="G26" s="26" t="s">
        <v>26</v>
      </c>
      <c r="H26" s="26" t="s">
        <v>27</v>
      </c>
      <c r="I26" s="26" t="s">
        <v>38</v>
      </c>
      <c r="J26" s="27" t="s">
        <v>37</v>
      </c>
      <c r="K26" s="28" t="s">
        <v>37</v>
      </c>
      <c r="L26" s="27">
        <v>16617000</v>
      </c>
      <c r="M26" s="45">
        <f>M27+M28+M29+M30</f>
        <v>20835492.85</v>
      </c>
    </row>
    <row r="27" spans="1:13" s="29" customFormat="1" ht="25.5">
      <c r="A27" s="52" t="s">
        <v>163</v>
      </c>
      <c r="B27" s="9" t="s">
        <v>140</v>
      </c>
      <c r="C27" s="9" t="s">
        <v>150</v>
      </c>
      <c r="D27" s="9" t="s">
        <v>151</v>
      </c>
      <c r="E27" s="9" t="s">
        <v>16</v>
      </c>
      <c r="F27" s="9" t="s">
        <v>98</v>
      </c>
      <c r="G27" s="9" t="s">
        <v>26</v>
      </c>
      <c r="H27" s="9" t="s">
        <v>27</v>
      </c>
      <c r="I27" s="8" t="s">
        <v>153</v>
      </c>
      <c r="J27" s="10" t="s">
        <v>152</v>
      </c>
      <c r="K27" s="5" t="s">
        <v>152</v>
      </c>
      <c r="L27" s="27"/>
      <c r="M27" s="48">
        <v>20163000</v>
      </c>
    </row>
    <row r="28" spans="1:13" s="29" customFormat="1" ht="43.5" customHeight="1">
      <c r="A28" s="52" t="s">
        <v>43</v>
      </c>
      <c r="B28" s="9"/>
      <c r="C28" s="9"/>
      <c r="D28" s="9"/>
      <c r="E28" s="9"/>
      <c r="F28" s="9"/>
      <c r="G28" s="9"/>
      <c r="H28" s="9"/>
      <c r="I28" s="9" t="s">
        <v>324</v>
      </c>
      <c r="J28" s="10"/>
      <c r="K28" s="5" t="s">
        <v>322</v>
      </c>
      <c r="L28" s="27"/>
      <c r="M28" s="48">
        <v>107234.39</v>
      </c>
    </row>
    <row r="29" spans="1:13" s="29" customFormat="1" ht="24" customHeight="1">
      <c r="A29" s="52" t="s">
        <v>167</v>
      </c>
      <c r="B29" s="9"/>
      <c r="C29" s="9"/>
      <c r="D29" s="9"/>
      <c r="E29" s="9"/>
      <c r="F29" s="9"/>
      <c r="G29" s="9"/>
      <c r="H29" s="9"/>
      <c r="I29" s="9" t="s">
        <v>325</v>
      </c>
      <c r="J29" s="10"/>
      <c r="K29" s="5" t="s">
        <v>323</v>
      </c>
      <c r="L29" s="27"/>
      <c r="M29" s="48">
        <v>95258.46</v>
      </c>
    </row>
    <row r="30" spans="1:13" s="4" customFormat="1" ht="30" customHeight="1">
      <c r="A30" s="52" t="s">
        <v>94</v>
      </c>
      <c r="B30" s="9" t="s">
        <v>140</v>
      </c>
      <c r="C30" s="9" t="s">
        <v>150</v>
      </c>
      <c r="D30" s="9" t="s">
        <v>151</v>
      </c>
      <c r="E30" s="9" t="s">
        <v>16</v>
      </c>
      <c r="F30" s="9" t="s">
        <v>98</v>
      </c>
      <c r="G30" s="9" t="s">
        <v>26</v>
      </c>
      <c r="H30" s="9" t="s">
        <v>27</v>
      </c>
      <c r="I30" s="9" t="s">
        <v>243</v>
      </c>
      <c r="J30" s="10" t="s">
        <v>152</v>
      </c>
      <c r="K30" s="5" t="s">
        <v>244</v>
      </c>
      <c r="L30" s="10">
        <v>10000000</v>
      </c>
      <c r="M30" s="46">
        <v>470000</v>
      </c>
    </row>
    <row r="31" spans="1:13" s="29" customFormat="1" ht="12.75">
      <c r="A31" s="52" t="s">
        <v>47</v>
      </c>
      <c r="B31" s="26" t="s">
        <v>23</v>
      </c>
      <c r="C31" s="26" t="s">
        <v>40</v>
      </c>
      <c r="D31" s="26" t="s">
        <v>25</v>
      </c>
      <c r="E31" s="26" t="s">
        <v>16</v>
      </c>
      <c r="F31" s="26" t="s">
        <v>23</v>
      </c>
      <c r="G31" s="26" t="s">
        <v>26</v>
      </c>
      <c r="H31" s="26" t="s">
        <v>27</v>
      </c>
      <c r="I31" s="26" t="s">
        <v>42</v>
      </c>
      <c r="J31" s="27" t="s">
        <v>41</v>
      </c>
      <c r="K31" s="28" t="s">
        <v>41</v>
      </c>
      <c r="L31" s="27">
        <v>12023000</v>
      </c>
      <c r="M31" s="45">
        <f>M32+M33+M34</f>
        <v>14913000</v>
      </c>
    </row>
    <row r="32" spans="1:15" s="4" customFormat="1" ht="38.25">
      <c r="A32" s="52" t="s">
        <v>123</v>
      </c>
      <c r="B32" s="9" t="s">
        <v>140</v>
      </c>
      <c r="C32" s="9" t="s">
        <v>156</v>
      </c>
      <c r="D32" s="9" t="s">
        <v>72</v>
      </c>
      <c r="E32" s="9" t="s">
        <v>16</v>
      </c>
      <c r="F32" s="9" t="s">
        <v>98</v>
      </c>
      <c r="G32" s="9" t="s">
        <v>26</v>
      </c>
      <c r="H32" s="9" t="s">
        <v>27</v>
      </c>
      <c r="I32" s="8" t="s">
        <v>158</v>
      </c>
      <c r="J32" s="10" t="s">
        <v>157</v>
      </c>
      <c r="K32" s="5" t="s">
        <v>157</v>
      </c>
      <c r="L32" s="10">
        <v>3000000</v>
      </c>
      <c r="M32" s="46">
        <v>3300000</v>
      </c>
      <c r="O32" s="56"/>
    </row>
    <row r="33" spans="1:13" s="4" customFormat="1" ht="63.75">
      <c r="A33" s="52" t="s">
        <v>101</v>
      </c>
      <c r="B33" s="9" t="s">
        <v>140</v>
      </c>
      <c r="C33" s="9" t="s">
        <v>160</v>
      </c>
      <c r="D33" s="9" t="s">
        <v>72</v>
      </c>
      <c r="E33" s="9" t="s">
        <v>16</v>
      </c>
      <c r="F33" s="9" t="s">
        <v>98</v>
      </c>
      <c r="G33" s="9" t="s">
        <v>26</v>
      </c>
      <c r="H33" s="9" t="s">
        <v>27</v>
      </c>
      <c r="I33" s="8" t="s">
        <v>162</v>
      </c>
      <c r="J33" s="10" t="s">
        <v>161</v>
      </c>
      <c r="K33" s="5" t="s">
        <v>161</v>
      </c>
      <c r="L33" s="10">
        <v>1089000</v>
      </c>
      <c r="M33" s="46">
        <v>1700000</v>
      </c>
    </row>
    <row r="34" spans="1:13" s="4" customFormat="1" ht="63.75">
      <c r="A34" s="52" t="s">
        <v>253</v>
      </c>
      <c r="B34" s="9" t="s">
        <v>140</v>
      </c>
      <c r="C34" s="9" t="s">
        <v>164</v>
      </c>
      <c r="D34" s="9" t="s">
        <v>72</v>
      </c>
      <c r="E34" s="9" t="s">
        <v>16</v>
      </c>
      <c r="F34" s="9" t="s">
        <v>98</v>
      </c>
      <c r="G34" s="9" t="s">
        <v>26</v>
      </c>
      <c r="H34" s="9" t="s">
        <v>27</v>
      </c>
      <c r="I34" s="8" t="s">
        <v>166</v>
      </c>
      <c r="J34" s="10" t="s">
        <v>165</v>
      </c>
      <c r="K34" s="5" t="s">
        <v>165</v>
      </c>
      <c r="L34" s="10">
        <v>7934000</v>
      </c>
      <c r="M34" s="46">
        <v>9913000</v>
      </c>
    </row>
    <row r="35" spans="1:15" s="29" customFormat="1" ht="12.75">
      <c r="A35" s="52" t="s">
        <v>70</v>
      </c>
      <c r="B35" s="26" t="s">
        <v>23</v>
      </c>
      <c r="C35" s="26" t="s">
        <v>44</v>
      </c>
      <c r="D35" s="26" t="s">
        <v>25</v>
      </c>
      <c r="E35" s="26" t="s">
        <v>16</v>
      </c>
      <c r="F35" s="26" t="s">
        <v>23</v>
      </c>
      <c r="G35" s="26" t="s">
        <v>26</v>
      </c>
      <c r="H35" s="26" t="s">
        <v>27</v>
      </c>
      <c r="I35" s="26" t="s">
        <v>46</v>
      </c>
      <c r="J35" s="27" t="s">
        <v>45</v>
      </c>
      <c r="K35" s="28" t="s">
        <v>45</v>
      </c>
      <c r="L35" s="27">
        <v>2990000</v>
      </c>
      <c r="M35" s="45">
        <f>M36+M37</f>
        <v>4219000</v>
      </c>
      <c r="O35" s="57"/>
    </row>
    <row r="36" spans="1:13" s="4" customFormat="1" ht="38.25">
      <c r="A36" s="52" t="s">
        <v>107</v>
      </c>
      <c r="B36" s="9" t="s">
        <v>140</v>
      </c>
      <c r="C36" s="9" t="s">
        <v>168</v>
      </c>
      <c r="D36" s="9" t="s">
        <v>97</v>
      </c>
      <c r="E36" s="9" t="s">
        <v>16</v>
      </c>
      <c r="F36" s="9" t="s">
        <v>98</v>
      </c>
      <c r="G36" s="9" t="s">
        <v>26</v>
      </c>
      <c r="H36" s="9" t="s">
        <v>27</v>
      </c>
      <c r="I36" s="8" t="s">
        <v>170</v>
      </c>
      <c r="J36" s="10" t="s">
        <v>169</v>
      </c>
      <c r="K36" s="5" t="s">
        <v>169</v>
      </c>
      <c r="L36" s="10">
        <v>2971000</v>
      </c>
      <c r="M36" s="46">
        <v>4200000</v>
      </c>
    </row>
    <row r="37" spans="1:13" s="4" customFormat="1" ht="25.5">
      <c r="A37" s="52" t="s">
        <v>51</v>
      </c>
      <c r="B37" s="9" t="s">
        <v>95</v>
      </c>
      <c r="C37" s="9" t="s">
        <v>96</v>
      </c>
      <c r="D37" s="9" t="s">
        <v>97</v>
      </c>
      <c r="E37" s="9" t="s">
        <v>16</v>
      </c>
      <c r="F37" s="9" t="s">
        <v>98</v>
      </c>
      <c r="G37" s="9" t="s">
        <v>26</v>
      </c>
      <c r="H37" s="9" t="s">
        <v>27</v>
      </c>
      <c r="I37" s="8" t="s">
        <v>100</v>
      </c>
      <c r="J37" s="10" t="s">
        <v>99</v>
      </c>
      <c r="K37" s="5" t="s">
        <v>99</v>
      </c>
      <c r="L37" s="10">
        <v>19000</v>
      </c>
      <c r="M37" s="46">
        <v>19000</v>
      </c>
    </row>
    <row r="38" spans="1:13" s="4" customFormat="1" ht="30.75" customHeight="1">
      <c r="A38" s="52" t="s">
        <v>205</v>
      </c>
      <c r="B38" s="9"/>
      <c r="C38" s="9"/>
      <c r="D38" s="9"/>
      <c r="E38" s="9"/>
      <c r="F38" s="9"/>
      <c r="G38" s="9"/>
      <c r="H38" s="9"/>
      <c r="I38" s="26" t="s">
        <v>328</v>
      </c>
      <c r="J38" s="10"/>
      <c r="K38" s="28" t="s">
        <v>327</v>
      </c>
      <c r="L38" s="10"/>
      <c r="M38" s="45">
        <f>M39+M40+M41</f>
        <v>-4737</v>
      </c>
    </row>
    <row r="39" spans="1:13" s="4" customFormat="1" ht="31.5" customHeight="1">
      <c r="A39" s="52" t="s">
        <v>55</v>
      </c>
      <c r="B39" s="9"/>
      <c r="C39" s="9"/>
      <c r="D39" s="9"/>
      <c r="E39" s="9"/>
      <c r="F39" s="9"/>
      <c r="G39" s="9"/>
      <c r="H39" s="9"/>
      <c r="I39" s="9" t="s">
        <v>331</v>
      </c>
      <c r="J39" s="10"/>
      <c r="K39" s="5" t="s">
        <v>326</v>
      </c>
      <c r="L39" s="10"/>
      <c r="M39" s="46">
        <v>-3513.25</v>
      </c>
    </row>
    <row r="40" spans="1:13" s="4" customFormat="1" ht="55.5" customHeight="1">
      <c r="A40" s="52" t="s">
        <v>108</v>
      </c>
      <c r="B40" s="9"/>
      <c r="C40" s="9"/>
      <c r="D40" s="9"/>
      <c r="E40" s="9"/>
      <c r="F40" s="9"/>
      <c r="G40" s="9"/>
      <c r="H40" s="9"/>
      <c r="I40" s="9" t="s">
        <v>332</v>
      </c>
      <c r="J40" s="10"/>
      <c r="K40" s="5" t="s">
        <v>329</v>
      </c>
      <c r="L40" s="10"/>
      <c r="M40" s="46">
        <v>27.71</v>
      </c>
    </row>
    <row r="41" spans="1:13" s="4" customFormat="1" ht="28.5" customHeight="1">
      <c r="A41" s="52" t="s">
        <v>127</v>
      </c>
      <c r="B41" s="9"/>
      <c r="C41" s="9"/>
      <c r="D41" s="9"/>
      <c r="E41" s="9"/>
      <c r="F41" s="9"/>
      <c r="G41" s="9"/>
      <c r="H41" s="9"/>
      <c r="I41" s="9" t="s">
        <v>333</v>
      </c>
      <c r="J41" s="10"/>
      <c r="K41" s="5" t="s">
        <v>330</v>
      </c>
      <c r="L41" s="10"/>
      <c r="M41" s="46">
        <v>-1251.46</v>
      </c>
    </row>
    <row r="42" spans="1:15" s="29" customFormat="1" ht="38.25">
      <c r="A42" s="52" t="s">
        <v>59</v>
      </c>
      <c r="B42" s="26" t="s">
        <v>23</v>
      </c>
      <c r="C42" s="26" t="s">
        <v>48</v>
      </c>
      <c r="D42" s="26" t="s">
        <v>25</v>
      </c>
      <c r="E42" s="26" t="s">
        <v>16</v>
      </c>
      <c r="F42" s="26" t="s">
        <v>23</v>
      </c>
      <c r="G42" s="26" t="s">
        <v>26</v>
      </c>
      <c r="H42" s="26" t="s">
        <v>27</v>
      </c>
      <c r="I42" s="26" t="s">
        <v>50</v>
      </c>
      <c r="J42" s="27" t="s">
        <v>49</v>
      </c>
      <c r="K42" s="28" t="s">
        <v>49</v>
      </c>
      <c r="L42" s="27">
        <v>4988000</v>
      </c>
      <c r="M42" s="45">
        <f>M43+M44+M45+M46+M47</f>
        <v>7656427</v>
      </c>
      <c r="O42" s="57"/>
    </row>
    <row r="43" spans="1:14" s="4" customFormat="1" ht="63.75">
      <c r="A43" s="52" t="s">
        <v>171</v>
      </c>
      <c r="B43" s="9" t="s">
        <v>124</v>
      </c>
      <c r="C43" s="9" t="s">
        <v>125</v>
      </c>
      <c r="D43" s="9" t="s">
        <v>72</v>
      </c>
      <c r="E43" s="9" t="s">
        <v>16</v>
      </c>
      <c r="F43" s="9" t="s">
        <v>73</v>
      </c>
      <c r="G43" s="9" t="s">
        <v>26</v>
      </c>
      <c r="H43" s="9" t="s">
        <v>27</v>
      </c>
      <c r="I43" s="9" t="s">
        <v>246</v>
      </c>
      <c r="J43" s="10" t="s">
        <v>126</v>
      </c>
      <c r="K43" s="5" t="s">
        <v>126</v>
      </c>
      <c r="L43" s="10">
        <v>3369000</v>
      </c>
      <c r="M43" s="46">
        <v>4467000</v>
      </c>
      <c r="N43" s="41"/>
    </row>
    <row r="44" spans="1:14" s="4" customFormat="1" ht="69" customHeight="1">
      <c r="A44" s="52" t="s">
        <v>175</v>
      </c>
      <c r="B44" s="9"/>
      <c r="C44" s="9"/>
      <c r="D44" s="9"/>
      <c r="E44" s="9"/>
      <c r="F44" s="9"/>
      <c r="G44" s="9"/>
      <c r="H44" s="9"/>
      <c r="I44" s="9" t="s">
        <v>334</v>
      </c>
      <c r="J44" s="10"/>
      <c r="K44" s="5" t="s">
        <v>103</v>
      </c>
      <c r="L44" s="10"/>
      <c r="M44" s="46">
        <v>1912000</v>
      </c>
      <c r="N44" s="41"/>
    </row>
    <row r="45" spans="1:13" s="4" customFormat="1" ht="33.75" customHeight="1">
      <c r="A45" s="52" t="s">
        <v>179</v>
      </c>
      <c r="B45" s="9" t="s">
        <v>95</v>
      </c>
      <c r="C45" s="9" t="s">
        <v>102</v>
      </c>
      <c r="D45" s="9" t="s">
        <v>72</v>
      </c>
      <c r="E45" s="9" t="s">
        <v>16</v>
      </c>
      <c r="F45" s="9" t="s">
        <v>73</v>
      </c>
      <c r="G45" s="9" t="s">
        <v>26</v>
      </c>
      <c r="H45" s="9" t="s">
        <v>27</v>
      </c>
      <c r="I45" s="9" t="s">
        <v>250</v>
      </c>
      <c r="J45" s="10" t="s">
        <v>103</v>
      </c>
      <c r="K45" s="5" t="s">
        <v>247</v>
      </c>
      <c r="L45" s="10">
        <v>38000</v>
      </c>
      <c r="M45" s="46">
        <v>575000</v>
      </c>
    </row>
    <row r="46" spans="1:13" s="4" customFormat="1" ht="33.75" customHeight="1">
      <c r="A46" s="52" t="s">
        <v>136</v>
      </c>
      <c r="B46" s="9"/>
      <c r="C46" s="9"/>
      <c r="D46" s="9"/>
      <c r="E46" s="9"/>
      <c r="F46" s="9"/>
      <c r="G46" s="9"/>
      <c r="H46" s="9"/>
      <c r="I46" s="9" t="s">
        <v>245</v>
      </c>
      <c r="J46" s="10" t="s">
        <v>103</v>
      </c>
      <c r="K46" s="5" t="s">
        <v>247</v>
      </c>
      <c r="L46" s="10"/>
      <c r="M46" s="46">
        <v>670000</v>
      </c>
    </row>
    <row r="47" spans="1:13" s="4" customFormat="1" ht="38.25">
      <c r="A47" s="52" t="s">
        <v>204</v>
      </c>
      <c r="B47" s="9" t="s">
        <v>95</v>
      </c>
      <c r="C47" s="9" t="s">
        <v>104</v>
      </c>
      <c r="D47" s="9" t="s">
        <v>72</v>
      </c>
      <c r="E47" s="9" t="s">
        <v>16</v>
      </c>
      <c r="F47" s="9" t="s">
        <v>73</v>
      </c>
      <c r="G47" s="9" t="s">
        <v>26</v>
      </c>
      <c r="H47" s="9" t="s">
        <v>27</v>
      </c>
      <c r="I47" s="8" t="s">
        <v>106</v>
      </c>
      <c r="J47" s="10" t="s">
        <v>105</v>
      </c>
      <c r="K47" s="5" t="s">
        <v>105</v>
      </c>
      <c r="L47" s="10">
        <v>27000</v>
      </c>
      <c r="M47" s="46">
        <v>32427</v>
      </c>
    </row>
    <row r="48" spans="1:15" s="29" customFormat="1" ht="12.75">
      <c r="A48" s="52" t="s">
        <v>261</v>
      </c>
      <c r="B48" s="26" t="s">
        <v>23</v>
      </c>
      <c r="C48" s="26" t="s">
        <v>52</v>
      </c>
      <c r="D48" s="26" t="s">
        <v>25</v>
      </c>
      <c r="E48" s="26" t="s">
        <v>16</v>
      </c>
      <c r="F48" s="26" t="s">
        <v>23</v>
      </c>
      <c r="G48" s="26" t="s">
        <v>26</v>
      </c>
      <c r="H48" s="26" t="s">
        <v>27</v>
      </c>
      <c r="I48" s="26" t="s">
        <v>54</v>
      </c>
      <c r="J48" s="27" t="s">
        <v>53</v>
      </c>
      <c r="K48" s="28" t="s">
        <v>53</v>
      </c>
      <c r="L48" s="27">
        <v>583000</v>
      </c>
      <c r="M48" s="45">
        <v>557000</v>
      </c>
      <c r="N48" s="42"/>
      <c r="O48" s="57"/>
    </row>
    <row r="49" spans="1:15" s="29" customFormat="1" ht="25.5">
      <c r="A49" s="52" t="s">
        <v>262</v>
      </c>
      <c r="B49" s="26"/>
      <c r="C49" s="26"/>
      <c r="D49" s="26"/>
      <c r="E49" s="26"/>
      <c r="F49" s="26"/>
      <c r="G49" s="26"/>
      <c r="H49" s="26"/>
      <c r="I49" s="38" t="s">
        <v>227</v>
      </c>
      <c r="J49" s="27"/>
      <c r="K49" s="37" t="s">
        <v>231</v>
      </c>
      <c r="L49" s="27"/>
      <c r="M49" s="47">
        <v>100000</v>
      </c>
      <c r="N49" s="43"/>
      <c r="O49" s="57"/>
    </row>
    <row r="50" spans="1:14" s="29" customFormat="1" ht="25.5">
      <c r="A50" s="52" t="s">
        <v>210</v>
      </c>
      <c r="B50" s="26"/>
      <c r="C50" s="26"/>
      <c r="D50" s="26"/>
      <c r="E50" s="26"/>
      <c r="F50" s="26"/>
      <c r="G50" s="26"/>
      <c r="H50" s="26"/>
      <c r="I50" s="38" t="s">
        <v>228</v>
      </c>
      <c r="J50" s="27"/>
      <c r="K50" s="39" t="s">
        <v>232</v>
      </c>
      <c r="L50" s="27"/>
      <c r="M50" s="47">
        <v>17000</v>
      </c>
      <c r="N50" s="42"/>
    </row>
    <row r="51" spans="1:14" s="29" customFormat="1" ht="24" customHeight="1">
      <c r="A51" s="52" t="s">
        <v>183</v>
      </c>
      <c r="B51" s="26"/>
      <c r="C51" s="26"/>
      <c r="D51" s="26"/>
      <c r="E51" s="26"/>
      <c r="F51" s="26"/>
      <c r="G51" s="26"/>
      <c r="H51" s="26"/>
      <c r="I51" s="38" t="s">
        <v>229</v>
      </c>
      <c r="J51" s="27"/>
      <c r="K51" s="37" t="s">
        <v>233</v>
      </c>
      <c r="L51" s="27"/>
      <c r="M51" s="47">
        <v>50000</v>
      </c>
      <c r="N51" s="42"/>
    </row>
    <row r="52" spans="1:14" s="29" customFormat="1" ht="26.25" customHeight="1">
      <c r="A52" s="52" t="s">
        <v>184</v>
      </c>
      <c r="B52" s="26"/>
      <c r="C52" s="26"/>
      <c r="D52" s="26"/>
      <c r="E52" s="26"/>
      <c r="F52" s="26"/>
      <c r="G52" s="26"/>
      <c r="H52" s="26"/>
      <c r="I52" s="38" t="s">
        <v>230</v>
      </c>
      <c r="J52" s="27"/>
      <c r="K52" s="37" t="s">
        <v>234</v>
      </c>
      <c r="L52" s="27"/>
      <c r="M52" s="47">
        <v>390000</v>
      </c>
      <c r="N52" s="42"/>
    </row>
    <row r="53" spans="1:13" s="4" customFormat="1" ht="12.75" hidden="1">
      <c r="A53" s="52" t="s">
        <v>186</v>
      </c>
      <c r="B53" s="9" t="s">
        <v>206</v>
      </c>
      <c r="C53" s="9" t="s">
        <v>207</v>
      </c>
      <c r="D53" s="9" t="s">
        <v>97</v>
      </c>
      <c r="E53" s="9" t="s">
        <v>16</v>
      </c>
      <c r="F53" s="9" t="s">
        <v>73</v>
      </c>
      <c r="G53" s="9" t="s">
        <v>26</v>
      </c>
      <c r="H53" s="9" t="s">
        <v>27</v>
      </c>
      <c r="I53" s="8" t="s">
        <v>209</v>
      </c>
      <c r="J53" s="10" t="s">
        <v>208</v>
      </c>
      <c r="K53" s="5" t="s">
        <v>208</v>
      </c>
      <c r="L53" s="10">
        <v>583000</v>
      </c>
      <c r="M53" s="46">
        <v>583000</v>
      </c>
    </row>
    <row r="54" spans="1:13" s="4" customFormat="1" ht="12.75" hidden="1">
      <c r="A54" s="52" t="s">
        <v>189</v>
      </c>
      <c r="B54" s="9"/>
      <c r="C54" s="9"/>
      <c r="D54" s="9"/>
      <c r="E54" s="9"/>
      <c r="F54" s="9"/>
      <c r="G54" s="9"/>
      <c r="H54" s="9"/>
      <c r="I54" s="8"/>
      <c r="J54" s="10"/>
      <c r="K54" s="36"/>
      <c r="L54" s="10"/>
      <c r="M54" s="47"/>
    </row>
    <row r="55" spans="1:15" s="29" customFormat="1" ht="25.5">
      <c r="A55" s="52" t="s">
        <v>361</v>
      </c>
      <c r="B55" s="26" t="s">
        <v>23</v>
      </c>
      <c r="C55" s="26" t="s">
        <v>56</v>
      </c>
      <c r="D55" s="26" t="s">
        <v>25</v>
      </c>
      <c r="E55" s="26" t="s">
        <v>16</v>
      </c>
      <c r="F55" s="26" t="s">
        <v>23</v>
      </c>
      <c r="G55" s="26" t="s">
        <v>26</v>
      </c>
      <c r="H55" s="26" t="s">
        <v>27</v>
      </c>
      <c r="I55" s="26" t="s">
        <v>58</v>
      </c>
      <c r="J55" s="27" t="s">
        <v>57</v>
      </c>
      <c r="K55" s="28" t="s">
        <v>57</v>
      </c>
      <c r="L55" s="27">
        <v>2812000</v>
      </c>
      <c r="M55" s="45">
        <f>M56+M57</f>
        <v>8498200</v>
      </c>
      <c r="O55" s="57"/>
    </row>
    <row r="56" spans="1:13" s="4" customFormat="1" ht="76.5">
      <c r="A56" s="52" t="s">
        <v>66</v>
      </c>
      <c r="B56" s="9" t="s">
        <v>95</v>
      </c>
      <c r="C56" s="9" t="s">
        <v>109</v>
      </c>
      <c r="D56" s="9" t="s">
        <v>72</v>
      </c>
      <c r="E56" s="9" t="s">
        <v>16</v>
      </c>
      <c r="F56" s="9" t="s">
        <v>110</v>
      </c>
      <c r="G56" s="9" t="s">
        <v>26</v>
      </c>
      <c r="H56" s="9" t="s">
        <v>27</v>
      </c>
      <c r="I56" s="8" t="s">
        <v>226</v>
      </c>
      <c r="J56" s="10" t="s">
        <v>111</v>
      </c>
      <c r="K56" s="5" t="s">
        <v>111</v>
      </c>
      <c r="L56" s="10">
        <v>1372000</v>
      </c>
      <c r="M56" s="46">
        <v>7698200</v>
      </c>
    </row>
    <row r="57" spans="1:13" s="4" customFormat="1" ht="38.25">
      <c r="A57" s="52" t="s">
        <v>113</v>
      </c>
      <c r="B57" s="9" t="s">
        <v>124</v>
      </c>
      <c r="C57" s="9" t="s">
        <v>128</v>
      </c>
      <c r="D57" s="9" t="s">
        <v>72</v>
      </c>
      <c r="E57" s="9" t="s">
        <v>16</v>
      </c>
      <c r="F57" s="9" t="s">
        <v>129</v>
      </c>
      <c r="G57" s="9" t="s">
        <v>26</v>
      </c>
      <c r="H57" s="9" t="s">
        <v>27</v>
      </c>
      <c r="I57" s="9" t="s">
        <v>251</v>
      </c>
      <c r="J57" s="10" t="s">
        <v>130</v>
      </c>
      <c r="K57" s="5" t="s">
        <v>130</v>
      </c>
      <c r="L57" s="10">
        <v>1440000</v>
      </c>
      <c r="M57" s="46">
        <v>800000</v>
      </c>
    </row>
    <row r="58" spans="1:15" s="29" customFormat="1" ht="12.75">
      <c r="A58" s="52" t="s">
        <v>201</v>
      </c>
      <c r="B58" s="26" t="s">
        <v>23</v>
      </c>
      <c r="C58" s="26" t="s">
        <v>60</v>
      </c>
      <c r="D58" s="26" t="s">
        <v>25</v>
      </c>
      <c r="E58" s="26" t="s">
        <v>16</v>
      </c>
      <c r="F58" s="26" t="s">
        <v>23</v>
      </c>
      <c r="G58" s="26" t="s">
        <v>26</v>
      </c>
      <c r="H58" s="26" t="s">
        <v>27</v>
      </c>
      <c r="I58" s="26" t="s">
        <v>62</v>
      </c>
      <c r="J58" s="27" t="s">
        <v>61</v>
      </c>
      <c r="K58" s="28" t="s">
        <v>61</v>
      </c>
      <c r="L58" s="27">
        <v>1659000</v>
      </c>
      <c r="M58" s="45">
        <f>M59+M60+M61+M62+M63+M64+M65+M66+M67+M68+M69+M70+M71+M72+M73+M74+M75+M76+M77+M78+M79+M80+M81</f>
        <v>1351305</v>
      </c>
      <c r="O58" s="57"/>
    </row>
    <row r="59" spans="1:14" s="4" customFormat="1" ht="89.25">
      <c r="A59" s="52" t="s">
        <v>74</v>
      </c>
      <c r="B59" s="9" t="s">
        <v>140</v>
      </c>
      <c r="C59" s="9" t="s">
        <v>172</v>
      </c>
      <c r="D59" s="9" t="s">
        <v>97</v>
      </c>
      <c r="E59" s="9" t="s">
        <v>16</v>
      </c>
      <c r="F59" s="9" t="s">
        <v>133</v>
      </c>
      <c r="G59" s="9" t="s">
        <v>26</v>
      </c>
      <c r="H59" s="9" t="s">
        <v>27</v>
      </c>
      <c r="I59" s="8" t="s">
        <v>174</v>
      </c>
      <c r="J59" s="10" t="s">
        <v>173</v>
      </c>
      <c r="K59" s="5" t="s">
        <v>173</v>
      </c>
      <c r="L59" s="10">
        <v>130000</v>
      </c>
      <c r="M59" s="46">
        <v>5000</v>
      </c>
      <c r="N59" s="58"/>
    </row>
    <row r="60" spans="1:14" s="4" customFormat="1" ht="51">
      <c r="A60" s="52" t="s">
        <v>76</v>
      </c>
      <c r="B60" s="9" t="s">
        <v>140</v>
      </c>
      <c r="C60" s="9" t="s">
        <v>176</v>
      </c>
      <c r="D60" s="9" t="s">
        <v>97</v>
      </c>
      <c r="E60" s="9" t="s">
        <v>16</v>
      </c>
      <c r="F60" s="9" t="s">
        <v>133</v>
      </c>
      <c r="G60" s="9" t="s">
        <v>26</v>
      </c>
      <c r="H60" s="9" t="s">
        <v>27</v>
      </c>
      <c r="I60" s="8" t="s">
        <v>178</v>
      </c>
      <c r="J60" s="10" t="s">
        <v>177</v>
      </c>
      <c r="K60" s="5" t="s">
        <v>177</v>
      </c>
      <c r="L60" s="10">
        <v>45000</v>
      </c>
      <c r="M60" s="46">
        <v>30000</v>
      </c>
      <c r="N60" s="58"/>
    </row>
    <row r="61" spans="1:14" s="4" customFormat="1" ht="51">
      <c r="A61" s="52" t="s">
        <v>79</v>
      </c>
      <c r="B61" s="9" t="s">
        <v>140</v>
      </c>
      <c r="C61" s="9" t="s">
        <v>180</v>
      </c>
      <c r="D61" s="9" t="s">
        <v>97</v>
      </c>
      <c r="E61" s="9" t="s">
        <v>16</v>
      </c>
      <c r="F61" s="9" t="s">
        <v>133</v>
      </c>
      <c r="G61" s="9" t="s">
        <v>26</v>
      </c>
      <c r="H61" s="9" t="s">
        <v>27</v>
      </c>
      <c r="I61" s="8" t="s">
        <v>182</v>
      </c>
      <c r="J61" s="10" t="s">
        <v>181</v>
      </c>
      <c r="K61" s="5" t="s">
        <v>181</v>
      </c>
      <c r="L61" s="10">
        <v>35000</v>
      </c>
      <c r="M61" s="46">
        <v>-3000</v>
      </c>
      <c r="N61" s="58"/>
    </row>
    <row r="62" spans="1:14" s="4" customFormat="1" ht="51">
      <c r="A62" s="52" t="s">
        <v>80</v>
      </c>
      <c r="B62" s="9"/>
      <c r="C62" s="9"/>
      <c r="D62" s="9"/>
      <c r="E62" s="9"/>
      <c r="F62" s="9"/>
      <c r="G62" s="9"/>
      <c r="H62" s="9"/>
      <c r="I62" s="50" t="s">
        <v>236</v>
      </c>
      <c r="J62" s="10" t="s">
        <v>237</v>
      </c>
      <c r="K62" s="5" t="s">
        <v>237</v>
      </c>
      <c r="L62" s="51" t="b">
        <v>0</v>
      </c>
      <c r="M62" s="46">
        <v>120000</v>
      </c>
      <c r="N62" s="58"/>
    </row>
    <row r="63" spans="1:14" s="4" customFormat="1" ht="51">
      <c r="A63" s="52" t="s">
        <v>112</v>
      </c>
      <c r="B63" s="9"/>
      <c r="C63" s="9"/>
      <c r="D63" s="9"/>
      <c r="E63" s="9"/>
      <c r="F63" s="9"/>
      <c r="G63" s="9"/>
      <c r="H63" s="9"/>
      <c r="I63" s="50" t="s">
        <v>238</v>
      </c>
      <c r="J63" s="10" t="s">
        <v>237</v>
      </c>
      <c r="K63" s="5" t="s">
        <v>237</v>
      </c>
      <c r="L63" s="51" t="b">
        <v>0</v>
      </c>
      <c r="M63" s="46">
        <v>5000</v>
      </c>
      <c r="N63" s="58"/>
    </row>
    <row r="64" spans="1:14" s="4" customFormat="1" ht="30.75" customHeight="1">
      <c r="A64" s="52" t="s">
        <v>191</v>
      </c>
      <c r="B64" s="9"/>
      <c r="C64" s="9"/>
      <c r="D64" s="9"/>
      <c r="E64" s="9"/>
      <c r="F64" s="9"/>
      <c r="G64" s="9"/>
      <c r="H64" s="9"/>
      <c r="I64" s="9" t="s">
        <v>348</v>
      </c>
      <c r="J64" s="10"/>
      <c r="K64" s="5" t="s">
        <v>349</v>
      </c>
      <c r="L64" s="51"/>
      <c r="M64" s="46">
        <v>51500</v>
      </c>
      <c r="N64" s="58"/>
    </row>
    <row r="65" spans="1:14" s="4" customFormat="1" ht="35.25" customHeight="1">
      <c r="A65" s="52" t="s">
        <v>192</v>
      </c>
      <c r="B65" s="9"/>
      <c r="C65" s="9"/>
      <c r="D65" s="9"/>
      <c r="E65" s="9"/>
      <c r="F65" s="9"/>
      <c r="G65" s="9"/>
      <c r="H65" s="9"/>
      <c r="I65" s="9" t="s">
        <v>341</v>
      </c>
      <c r="J65" s="10"/>
      <c r="K65" s="5" t="s">
        <v>350</v>
      </c>
      <c r="L65" s="51"/>
      <c r="M65" s="46">
        <v>15000</v>
      </c>
      <c r="N65" s="58"/>
    </row>
    <row r="66" spans="1:14" s="4" customFormat="1" ht="51">
      <c r="A66" s="52" t="s">
        <v>193</v>
      </c>
      <c r="B66" s="9" t="s">
        <v>131</v>
      </c>
      <c r="C66" s="9" t="s">
        <v>132</v>
      </c>
      <c r="D66" s="9" t="s">
        <v>72</v>
      </c>
      <c r="E66" s="9" t="s">
        <v>16</v>
      </c>
      <c r="F66" s="9" t="s">
        <v>133</v>
      </c>
      <c r="G66" s="9" t="s">
        <v>26</v>
      </c>
      <c r="H66" s="9" t="s">
        <v>27</v>
      </c>
      <c r="I66" s="50" t="s">
        <v>138</v>
      </c>
      <c r="J66" s="10" t="s">
        <v>137</v>
      </c>
      <c r="K66" s="5" t="s">
        <v>137</v>
      </c>
      <c r="L66" s="51" t="b">
        <v>0</v>
      </c>
      <c r="M66" s="46">
        <v>190000</v>
      </c>
      <c r="N66" s="58"/>
    </row>
    <row r="67" spans="1:14" s="4" customFormat="1" ht="51">
      <c r="A67" s="52" t="s">
        <v>194</v>
      </c>
      <c r="B67" s="9"/>
      <c r="C67" s="9"/>
      <c r="D67" s="9"/>
      <c r="E67" s="9"/>
      <c r="F67" s="9"/>
      <c r="G67" s="9"/>
      <c r="H67" s="9"/>
      <c r="I67" s="50" t="s">
        <v>239</v>
      </c>
      <c r="J67" s="10"/>
      <c r="K67" s="37" t="s">
        <v>351</v>
      </c>
      <c r="L67" s="51" t="b">
        <v>0</v>
      </c>
      <c r="M67" s="46">
        <v>2500</v>
      </c>
      <c r="N67" s="58"/>
    </row>
    <row r="68" spans="1:14" s="4" customFormat="1" ht="32.25" customHeight="1">
      <c r="A68" s="52" t="s">
        <v>198</v>
      </c>
      <c r="B68" s="9"/>
      <c r="C68" s="9"/>
      <c r="D68" s="9"/>
      <c r="E68" s="9"/>
      <c r="F68" s="9"/>
      <c r="G68" s="9"/>
      <c r="H68" s="9"/>
      <c r="I68" s="9" t="s">
        <v>337</v>
      </c>
      <c r="J68" s="10"/>
      <c r="K68" s="49" t="s">
        <v>338</v>
      </c>
      <c r="L68" s="51"/>
      <c r="M68" s="46">
        <v>4600</v>
      </c>
      <c r="N68" s="58"/>
    </row>
    <row r="69" spans="1:14" s="4" customFormat="1" ht="55.5" customHeight="1">
      <c r="A69" s="52" t="s">
        <v>199</v>
      </c>
      <c r="B69" s="9" t="s">
        <v>211</v>
      </c>
      <c r="C69" s="9" t="s">
        <v>132</v>
      </c>
      <c r="D69" s="9" t="s">
        <v>72</v>
      </c>
      <c r="E69" s="9" t="s">
        <v>16</v>
      </c>
      <c r="F69" s="9" t="s">
        <v>133</v>
      </c>
      <c r="G69" s="9" t="s">
        <v>26</v>
      </c>
      <c r="H69" s="9" t="s">
        <v>27</v>
      </c>
      <c r="I69" s="9" t="s">
        <v>335</v>
      </c>
      <c r="J69" s="10"/>
      <c r="K69" s="59" t="s">
        <v>336</v>
      </c>
      <c r="L69" s="51" t="b">
        <v>0</v>
      </c>
      <c r="M69" s="46">
        <v>6000</v>
      </c>
      <c r="N69" s="58"/>
    </row>
    <row r="70" spans="1:14" s="4" customFormat="1" ht="55.5" customHeight="1">
      <c r="A70" s="52" t="s">
        <v>200</v>
      </c>
      <c r="B70" s="9"/>
      <c r="C70" s="9"/>
      <c r="D70" s="9"/>
      <c r="E70" s="9"/>
      <c r="F70" s="9"/>
      <c r="G70" s="9"/>
      <c r="H70" s="9"/>
      <c r="I70" s="9" t="s">
        <v>339</v>
      </c>
      <c r="J70" s="10"/>
      <c r="K70" s="59" t="s">
        <v>336</v>
      </c>
      <c r="L70" s="51"/>
      <c r="M70" s="46">
        <v>83000</v>
      </c>
      <c r="N70" s="58"/>
    </row>
    <row r="71" spans="1:14" s="4" customFormat="1" ht="55.5" customHeight="1">
      <c r="A71" s="52" t="s">
        <v>202</v>
      </c>
      <c r="B71" s="9"/>
      <c r="C71" s="9"/>
      <c r="D71" s="9"/>
      <c r="E71" s="9"/>
      <c r="F71" s="9"/>
      <c r="G71" s="9"/>
      <c r="H71" s="9"/>
      <c r="I71" s="9" t="s">
        <v>340</v>
      </c>
      <c r="J71" s="10"/>
      <c r="K71" s="59" t="s">
        <v>336</v>
      </c>
      <c r="L71" s="51"/>
      <c r="M71" s="46">
        <v>3000</v>
      </c>
      <c r="N71" s="58"/>
    </row>
    <row r="72" spans="1:14" s="4" customFormat="1" ht="55.5" customHeight="1">
      <c r="A72" s="52" t="s">
        <v>203</v>
      </c>
      <c r="B72" s="9"/>
      <c r="C72" s="9"/>
      <c r="D72" s="9"/>
      <c r="E72" s="9"/>
      <c r="F72" s="9"/>
      <c r="G72" s="9"/>
      <c r="H72" s="9"/>
      <c r="I72" s="9" t="s">
        <v>342</v>
      </c>
      <c r="J72" s="10"/>
      <c r="K72" s="59" t="s">
        <v>336</v>
      </c>
      <c r="L72" s="51"/>
      <c r="M72" s="46">
        <v>700</v>
      </c>
      <c r="N72" s="58"/>
    </row>
    <row r="73" spans="1:14" s="4" customFormat="1" ht="55.5" customHeight="1">
      <c r="A73" s="52" t="s">
        <v>119</v>
      </c>
      <c r="B73" s="9"/>
      <c r="C73" s="9"/>
      <c r="D73" s="9"/>
      <c r="E73" s="9"/>
      <c r="F73" s="9"/>
      <c r="G73" s="9"/>
      <c r="H73" s="9"/>
      <c r="I73" s="9" t="s">
        <v>344</v>
      </c>
      <c r="J73" s="10"/>
      <c r="K73" s="59" t="s">
        <v>343</v>
      </c>
      <c r="L73" s="51"/>
      <c r="M73" s="46">
        <v>3500</v>
      </c>
      <c r="N73" s="58"/>
    </row>
    <row r="74" spans="1:14" s="4" customFormat="1" ht="45" customHeight="1">
      <c r="A74" s="52" t="s">
        <v>263</v>
      </c>
      <c r="B74" s="9"/>
      <c r="C74" s="9"/>
      <c r="D74" s="9"/>
      <c r="E74" s="9"/>
      <c r="F74" s="9"/>
      <c r="G74" s="9"/>
      <c r="H74" s="9"/>
      <c r="I74" s="9" t="s">
        <v>352</v>
      </c>
      <c r="J74" s="10" t="s">
        <v>134</v>
      </c>
      <c r="K74" s="5" t="s">
        <v>134</v>
      </c>
      <c r="L74" s="51"/>
      <c r="M74" s="46">
        <v>14000</v>
      </c>
      <c r="N74" s="58"/>
    </row>
    <row r="75" spans="1:14" s="4" customFormat="1" ht="38.25">
      <c r="A75" s="52" t="s">
        <v>264</v>
      </c>
      <c r="B75" s="9" t="s">
        <v>140</v>
      </c>
      <c r="C75" s="9" t="s">
        <v>132</v>
      </c>
      <c r="D75" s="9" t="s">
        <v>72</v>
      </c>
      <c r="E75" s="9" t="s">
        <v>16</v>
      </c>
      <c r="F75" s="9" t="s">
        <v>133</v>
      </c>
      <c r="G75" s="9" t="s">
        <v>26</v>
      </c>
      <c r="H75" s="9" t="s">
        <v>27</v>
      </c>
      <c r="I75" s="9" t="s">
        <v>135</v>
      </c>
      <c r="J75" s="10" t="s">
        <v>134</v>
      </c>
      <c r="K75" s="5" t="s">
        <v>134</v>
      </c>
      <c r="L75" s="10">
        <v>8000</v>
      </c>
      <c r="M75" s="46">
        <v>220000</v>
      </c>
      <c r="N75" s="58"/>
    </row>
    <row r="76" spans="1:14" s="4" customFormat="1" ht="38.25">
      <c r="A76" s="52" t="s">
        <v>265</v>
      </c>
      <c r="B76" s="9"/>
      <c r="C76" s="9"/>
      <c r="D76" s="9"/>
      <c r="E76" s="9"/>
      <c r="F76" s="9"/>
      <c r="G76" s="9"/>
      <c r="H76" s="9"/>
      <c r="I76" s="9" t="s">
        <v>347</v>
      </c>
      <c r="J76" s="10" t="s">
        <v>134</v>
      </c>
      <c r="K76" s="5" t="s">
        <v>134</v>
      </c>
      <c r="L76" s="10"/>
      <c r="M76" s="46">
        <v>121350</v>
      </c>
      <c r="N76" s="58"/>
    </row>
    <row r="77" spans="1:14" s="4" customFormat="1" ht="38.25">
      <c r="A77" s="52" t="s">
        <v>266</v>
      </c>
      <c r="B77" s="9"/>
      <c r="C77" s="9"/>
      <c r="D77" s="9"/>
      <c r="E77" s="9"/>
      <c r="F77" s="9"/>
      <c r="G77" s="9"/>
      <c r="H77" s="9"/>
      <c r="I77" s="9" t="s">
        <v>240</v>
      </c>
      <c r="J77" s="10" t="s">
        <v>134</v>
      </c>
      <c r="K77" s="5" t="s">
        <v>134</v>
      </c>
      <c r="L77" s="10">
        <v>310000</v>
      </c>
      <c r="M77" s="46">
        <v>35000</v>
      </c>
      <c r="N77" s="58"/>
    </row>
    <row r="78" spans="1:14" s="4" customFormat="1" ht="38.25">
      <c r="A78" s="52" t="s">
        <v>267</v>
      </c>
      <c r="B78" s="9" t="s">
        <v>187</v>
      </c>
      <c r="C78" s="9" t="s">
        <v>132</v>
      </c>
      <c r="D78" s="9" t="s">
        <v>72</v>
      </c>
      <c r="E78" s="9" t="s">
        <v>16</v>
      </c>
      <c r="F78" s="9" t="s">
        <v>133</v>
      </c>
      <c r="G78" s="9" t="s">
        <v>26</v>
      </c>
      <c r="H78" s="9" t="s">
        <v>27</v>
      </c>
      <c r="I78" s="9" t="s">
        <v>185</v>
      </c>
      <c r="J78" s="10" t="s">
        <v>134</v>
      </c>
      <c r="K78" s="5" t="s">
        <v>134</v>
      </c>
      <c r="L78" s="10">
        <v>500000</v>
      </c>
      <c r="M78" s="46">
        <v>325000</v>
      </c>
      <c r="N78" s="58"/>
    </row>
    <row r="79" spans="1:15" s="4" customFormat="1" ht="38.25">
      <c r="A79" s="52" t="s">
        <v>283</v>
      </c>
      <c r="B79" s="9" t="s">
        <v>190</v>
      </c>
      <c r="C79" s="9" t="s">
        <v>132</v>
      </c>
      <c r="D79" s="9" t="s">
        <v>72</v>
      </c>
      <c r="E79" s="9" t="s">
        <v>16</v>
      </c>
      <c r="F79" s="9" t="s">
        <v>133</v>
      </c>
      <c r="G79" s="9" t="s">
        <v>26</v>
      </c>
      <c r="H79" s="9" t="s">
        <v>27</v>
      </c>
      <c r="I79" s="9" t="s">
        <v>188</v>
      </c>
      <c r="J79" s="10" t="s">
        <v>134</v>
      </c>
      <c r="K79" s="5" t="s">
        <v>134</v>
      </c>
      <c r="L79" s="10">
        <v>9000</v>
      </c>
      <c r="M79" s="46">
        <v>55000</v>
      </c>
      <c r="N79" s="58"/>
      <c r="O79" s="56"/>
    </row>
    <row r="80" spans="1:15" s="4" customFormat="1" ht="38.25">
      <c r="A80" s="52" t="s">
        <v>290</v>
      </c>
      <c r="B80" s="9"/>
      <c r="C80" s="9"/>
      <c r="D80" s="9"/>
      <c r="E80" s="9"/>
      <c r="F80" s="9"/>
      <c r="G80" s="9"/>
      <c r="H80" s="9"/>
      <c r="I80" s="9" t="s">
        <v>345</v>
      </c>
      <c r="J80" s="10" t="s">
        <v>134</v>
      </c>
      <c r="K80" s="5" t="s">
        <v>134</v>
      </c>
      <c r="L80" s="10"/>
      <c r="M80" s="46">
        <v>50000</v>
      </c>
      <c r="N80" s="58"/>
      <c r="O80" s="56"/>
    </row>
    <row r="81" spans="1:15" s="4" customFormat="1" ht="38.25">
      <c r="A81" s="52" t="s">
        <v>291</v>
      </c>
      <c r="B81" s="9"/>
      <c r="C81" s="9"/>
      <c r="D81" s="9"/>
      <c r="E81" s="9"/>
      <c r="F81" s="9"/>
      <c r="G81" s="9"/>
      <c r="H81" s="9"/>
      <c r="I81" s="9" t="s">
        <v>346</v>
      </c>
      <c r="J81" s="10" t="s">
        <v>134</v>
      </c>
      <c r="K81" s="5" t="s">
        <v>134</v>
      </c>
      <c r="L81" s="10"/>
      <c r="M81" s="46">
        <v>14155</v>
      </c>
      <c r="N81" s="58"/>
      <c r="O81" s="56"/>
    </row>
    <row r="82" spans="1:15" s="4" customFormat="1" ht="12.75">
      <c r="A82" s="52" t="s">
        <v>292</v>
      </c>
      <c r="B82" s="9"/>
      <c r="C82" s="9"/>
      <c r="D82" s="9"/>
      <c r="E82" s="9"/>
      <c r="F82" s="9"/>
      <c r="G82" s="9"/>
      <c r="H82" s="9"/>
      <c r="I82" s="26" t="s">
        <v>354</v>
      </c>
      <c r="J82" s="10"/>
      <c r="K82" s="28" t="s">
        <v>353</v>
      </c>
      <c r="L82" s="10"/>
      <c r="M82" s="45">
        <v>6312.15</v>
      </c>
      <c r="N82" s="58"/>
      <c r="O82" s="56"/>
    </row>
    <row r="83" spans="1:15" s="4" customFormat="1" ht="21" customHeight="1">
      <c r="A83" s="52" t="s">
        <v>293</v>
      </c>
      <c r="B83" s="9"/>
      <c r="C83" s="9"/>
      <c r="D83" s="9"/>
      <c r="E83" s="9"/>
      <c r="F83" s="9"/>
      <c r="G83" s="9"/>
      <c r="H83" s="9"/>
      <c r="I83" s="9" t="s">
        <v>356</v>
      </c>
      <c r="J83" s="10"/>
      <c r="K83" s="5" t="s">
        <v>355</v>
      </c>
      <c r="L83" s="10"/>
      <c r="M83" s="46">
        <v>6312.15</v>
      </c>
      <c r="N83" s="58"/>
      <c r="O83" s="56"/>
    </row>
    <row r="84" spans="1:15" s="29" customFormat="1" ht="12.75">
      <c r="A84" s="52" t="s">
        <v>294</v>
      </c>
      <c r="B84" s="26" t="s">
        <v>23</v>
      </c>
      <c r="C84" s="26" t="s">
        <v>63</v>
      </c>
      <c r="D84" s="26" t="s">
        <v>25</v>
      </c>
      <c r="E84" s="26" t="s">
        <v>16</v>
      </c>
      <c r="F84" s="26" t="s">
        <v>23</v>
      </c>
      <c r="G84" s="26" t="s">
        <v>26</v>
      </c>
      <c r="H84" s="26" t="s">
        <v>27</v>
      </c>
      <c r="I84" s="26" t="s">
        <v>65</v>
      </c>
      <c r="J84" s="27" t="s">
        <v>64</v>
      </c>
      <c r="K84" s="28" t="s">
        <v>64</v>
      </c>
      <c r="L84" s="27">
        <v>287961700</v>
      </c>
      <c r="M84" s="45">
        <f>M85+M114+M115+M116</f>
        <v>646737576.1</v>
      </c>
      <c r="O84" s="57"/>
    </row>
    <row r="85" spans="1:15" s="29" customFormat="1" ht="25.5">
      <c r="A85" s="52" t="s">
        <v>299</v>
      </c>
      <c r="B85" s="26" t="s">
        <v>23</v>
      </c>
      <c r="C85" s="26" t="s">
        <v>67</v>
      </c>
      <c r="D85" s="26" t="s">
        <v>25</v>
      </c>
      <c r="E85" s="26" t="s">
        <v>16</v>
      </c>
      <c r="F85" s="26" t="s">
        <v>23</v>
      </c>
      <c r="G85" s="26" t="s">
        <v>26</v>
      </c>
      <c r="H85" s="26" t="s">
        <v>27</v>
      </c>
      <c r="I85" s="26" t="s">
        <v>69</v>
      </c>
      <c r="J85" s="27" t="s">
        <v>68</v>
      </c>
      <c r="K85" s="28" t="s">
        <v>68</v>
      </c>
      <c r="L85" s="27">
        <v>287961700</v>
      </c>
      <c r="M85" s="45">
        <f>M86+M87+M88+M89+M90+M91+M92+M93+M94+M95+M96+M97+M98+M99+M100+M101+M102+M103+M104+M105+M106+M107+M108+M109+M110+M111+M112+M113</f>
        <v>675644153.69</v>
      </c>
      <c r="N85" s="34"/>
      <c r="O85" s="57"/>
    </row>
    <row r="86" spans="1:13" s="4" customFormat="1" ht="25.5">
      <c r="A86" s="52" t="s">
        <v>300</v>
      </c>
      <c r="B86" s="9" t="s">
        <v>114</v>
      </c>
      <c r="C86" s="9" t="s">
        <v>115</v>
      </c>
      <c r="D86" s="9" t="s">
        <v>72</v>
      </c>
      <c r="E86" s="9" t="s">
        <v>16</v>
      </c>
      <c r="F86" s="9" t="s">
        <v>75</v>
      </c>
      <c r="G86" s="9" t="s">
        <v>116</v>
      </c>
      <c r="H86" s="9" t="s">
        <v>117</v>
      </c>
      <c r="I86" s="8" t="s">
        <v>118</v>
      </c>
      <c r="J86" s="10" t="s">
        <v>117</v>
      </c>
      <c r="K86" s="5" t="s">
        <v>117</v>
      </c>
      <c r="L86" s="10">
        <v>1477000</v>
      </c>
      <c r="M86" s="46">
        <v>51619000</v>
      </c>
    </row>
    <row r="87" spans="1:13" s="4" customFormat="1" ht="44.25" customHeight="1">
      <c r="A87" s="52" t="s">
        <v>303</v>
      </c>
      <c r="B87" s="9"/>
      <c r="C87" s="9"/>
      <c r="D87" s="9"/>
      <c r="E87" s="9"/>
      <c r="F87" s="9"/>
      <c r="G87" s="9"/>
      <c r="H87" s="9"/>
      <c r="I87" s="9" t="s">
        <v>302</v>
      </c>
      <c r="J87" s="10"/>
      <c r="K87" s="5" t="s">
        <v>301</v>
      </c>
      <c r="L87" s="10"/>
      <c r="M87" s="46">
        <v>945000</v>
      </c>
    </row>
    <row r="88" spans="1:13" s="4" customFormat="1" ht="78" customHeight="1">
      <c r="A88" s="52" t="s">
        <v>313</v>
      </c>
      <c r="B88" s="9"/>
      <c r="C88" s="9"/>
      <c r="D88" s="9"/>
      <c r="E88" s="9"/>
      <c r="F88" s="9"/>
      <c r="G88" s="9"/>
      <c r="H88" s="9"/>
      <c r="I88" s="9" t="s">
        <v>306</v>
      </c>
      <c r="J88" s="10"/>
      <c r="K88" s="5" t="s">
        <v>304</v>
      </c>
      <c r="L88" s="10"/>
      <c r="M88" s="46">
        <v>28304930.4</v>
      </c>
    </row>
    <row r="89" spans="1:13" s="4" customFormat="1" ht="65.25" customHeight="1">
      <c r="A89" s="52" t="s">
        <v>314</v>
      </c>
      <c r="B89" s="9"/>
      <c r="C89" s="9"/>
      <c r="D89" s="9"/>
      <c r="E89" s="9"/>
      <c r="F89" s="9"/>
      <c r="G89" s="9"/>
      <c r="H89" s="9"/>
      <c r="I89" s="9" t="s">
        <v>307</v>
      </c>
      <c r="J89" s="10"/>
      <c r="K89" s="5" t="s">
        <v>305</v>
      </c>
      <c r="L89" s="10"/>
      <c r="M89" s="46">
        <v>73371120.32</v>
      </c>
    </row>
    <row r="90" spans="1:15" s="4" customFormat="1" ht="51">
      <c r="A90" s="52" t="s">
        <v>315</v>
      </c>
      <c r="B90" s="9"/>
      <c r="C90" s="9"/>
      <c r="D90" s="9"/>
      <c r="E90" s="9"/>
      <c r="F90" s="9"/>
      <c r="G90" s="9"/>
      <c r="H90" s="9"/>
      <c r="I90" s="9" t="s">
        <v>284</v>
      </c>
      <c r="J90" s="10"/>
      <c r="K90" s="62" t="s">
        <v>285</v>
      </c>
      <c r="L90" s="10"/>
      <c r="M90" s="46">
        <v>877800</v>
      </c>
      <c r="O90" s="56"/>
    </row>
    <row r="91" spans="1:13" s="4" customFormat="1" ht="45" customHeight="1">
      <c r="A91" s="52" t="s">
        <v>316</v>
      </c>
      <c r="B91" s="9"/>
      <c r="C91" s="9"/>
      <c r="D91" s="9"/>
      <c r="E91" s="9"/>
      <c r="F91" s="9"/>
      <c r="G91" s="9"/>
      <c r="H91" s="9"/>
      <c r="I91" s="9" t="s">
        <v>284</v>
      </c>
      <c r="J91" s="10" t="s">
        <v>297</v>
      </c>
      <c r="K91" s="62" t="s">
        <v>298</v>
      </c>
      <c r="L91" s="10"/>
      <c r="M91" s="46">
        <v>160200</v>
      </c>
    </row>
    <row r="92" spans="1:13" s="4" customFormat="1" ht="51">
      <c r="A92" s="52" t="s">
        <v>317</v>
      </c>
      <c r="B92" s="9" t="s">
        <v>114</v>
      </c>
      <c r="C92" s="9" t="s">
        <v>77</v>
      </c>
      <c r="D92" s="9" t="s">
        <v>72</v>
      </c>
      <c r="E92" s="9" t="s">
        <v>16</v>
      </c>
      <c r="F92" s="9" t="s">
        <v>75</v>
      </c>
      <c r="G92" s="9" t="s">
        <v>120</v>
      </c>
      <c r="H92" s="9" t="s">
        <v>121</v>
      </c>
      <c r="I92" s="8" t="s">
        <v>122</v>
      </c>
      <c r="J92" s="10" t="s">
        <v>78</v>
      </c>
      <c r="K92" s="5" t="s">
        <v>121</v>
      </c>
      <c r="L92" s="10">
        <v>30575000</v>
      </c>
      <c r="M92" s="46">
        <v>227676000</v>
      </c>
    </row>
    <row r="93" spans="1:15" s="4" customFormat="1" ht="51.75" customHeight="1">
      <c r="A93" s="52" t="s">
        <v>319</v>
      </c>
      <c r="B93" s="9"/>
      <c r="C93" s="9"/>
      <c r="D93" s="9"/>
      <c r="E93" s="9"/>
      <c r="F93" s="9"/>
      <c r="G93" s="9"/>
      <c r="H93" s="9"/>
      <c r="I93" s="50" t="s">
        <v>258</v>
      </c>
      <c r="J93" s="10"/>
      <c r="K93" s="5" t="s">
        <v>320</v>
      </c>
      <c r="L93" s="10"/>
      <c r="M93" s="46">
        <v>10238000</v>
      </c>
      <c r="O93" s="56"/>
    </row>
    <row r="94" spans="1:15" s="4" customFormat="1" ht="43.5" customHeight="1">
      <c r="A94" s="52" t="s">
        <v>321</v>
      </c>
      <c r="B94" s="9"/>
      <c r="C94" s="9"/>
      <c r="D94" s="9"/>
      <c r="E94" s="9"/>
      <c r="F94" s="9"/>
      <c r="G94" s="9"/>
      <c r="H94" s="9"/>
      <c r="I94" s="50" t="s">
        <v>258</v>
      </c>
      <c r="J94" s="10" t="s">
        <v>78</v>
      </c>
      <c r="K94" s="5" t="s">
        <v>259</v>
      </c>
      <c r="L94" s="10"/>
      <c r="M94" s="46">
        <v>11481000</v>
      </c>
      <c r="O94" s="58"/>
    </row>
    <row r="95" spans="1:13" s="4" customFormat="1" ht="30.75" customHeight="1">
      <c r="A95" s="52" t="s">
        <v>362</v>
      </c>
      <c r="B95" s="9"/>
      <c r="C95" s="9"/>
      <c r="D95" s="9"/>
      <c r="E95" s="9"/>
      <c r="F95" s="9"/>
      <c r="G95" s="9"/>
      <c r="H95" s="9"/>
      <c r="I95" s="50" t="s">
        <v>258</v>
      </c>
      <c r="J95" s="10" t="s">
        <v>78</v>
      </c>
      <c r="K95" s="5" t="s">
        <v>260</v>
      </c>
      <c r="L95" s="10"/>
      <c r="M95" s="46">
        <v>8006800</v>
      </c>
    </row>
    <row r="96" spans="1:13" s="4" customFormat="1" ht="66" customHeight="1">
      <c r="A96" s="52" t="s">
        <v>363</v>
      </c>
      <c r="B96" s="9"/>
      <c r="C96" s="9"/>
      <c r="D96" s="9"/>
      <c r="E96" s="9"/>
      <c r="F96" s="9"/>
      <c r="G96" s="9"/>
      <c r="H96" s="9"/>
      <c r="I96" s="50" t="s">
        <v>258</v>
      </c>
      <c r="J96" s="10"/>
      <c r="K96" s="67" t="s">
        <v>296</v>
      </c>
      <c r="L96" s="10"/>
      <c r="M96" s="46">
        <v>77000</v>
      </c>
    </row>
    <row r="97" spans="1:13" s="4" customFormat="1" ht="46.5" customHeight="1">
      <c r="A97" s="52" t="s">
        <v>364</v>
      </c>
      <c r="B97" s="9"/>
      <c r="C97" s="9"/>
      <c r="D97" s="9"/>
      <c r="E97" s="9"/>
      <c r="F97" s="9"/>
      <c r="G97" s="9"/>
      <c r="H97" s="9"/>
      <c r="I97" s="50" t="s">
        <v>258</v>
      </c>
      <c r="J97" s="10"/>
      <c r="K97" s="68" t="s">
        <v>295</v>
      </c>
      <c r="L97" s="10"/>
      <c r="M97" s="46">
        <v>89600</v>
      </c>
    </row>
    <row r="98" spans="1:13" s="4" customFormat="1" ht="39.75" customHeight="1">
      <c r="A98" s="52" t="s">
        <v>365</v>
      </c>
      <c r="B98" s="9"/>
      <c r="C98" s="9"/>
      <c r="D98" s="9"/>
      <c r="E98" s="9"/>
      <c r="F98" s="9"/>
      <c r="G98" s="9"/>
      <c r="H98" s="9"/>
      <c r="I98" s="50" t="s">
        <v>258</v>
      </c>
      <c r="J98" s="10"/>
      <c r="K98" s="64" t="s">
        <v>286</v>
      </c>
      <c r="L98" s="10"/>
      <c r="M98" s="46">
        <v>123000</v>
      </c>
    </row>
    <row r="99" spans="1:13" s="4" customFormat="1" ht="66.75" customHeight="1">
      <c r="A99" s="52" t="s">
        <v>366</v>
      </c>
      <c r="B99" s="9"/>
      <c r="C99" s="9"/>
      <c r="D99" s="9"/>
      <c r="E99" s="9"/>
      <c r="F99" s="9"/>
      <c r="G99" s="9"/>
      <c r="H99" s="9"/>
      <c r="I99" s="50" t="s">
        <v>258</v>
      </c>
      <c r="J99" s="10"/>
      <c r="K99" s="63" t="s">
        <v>288</v>
      </c>
      <c r="L99" s="10"/>
      <c r="M99" s="46">
        <v>626000</v>
      </c>
    </row>
    <row r="100" spans="1:16" s="4" customFormat="1" ht="71.25" customHeight="1">
      <c r="A100" s="52" t="s">
        <v>367</v>
      </c>
      <c r="B100" s="9" t="s">
        <v>71</v>
      </c>
      <c r="C100" s="9" t="s">
        <v>81</v>
      </c>
      <c r="D100" s="9" t="s">
        <v>72</v>
      </c>
      <c r="E100" s="9" t="s">
        <v>16</v>
      </c>
      <c r="F100" s="9" t="s">
        <v>75</v>
      </c>
      <c r="G100" s="9" t="s">
        <v>82</v>
      </c>
      <c r="H100" s="9" t="s">
        <v>83</v>
      </c>
      <c r="I100" s="50" t="s">
        <v>254</v>
      </c>
      <c r="J100" s="10" t="s">
        <v>255</v>
      </c>
      <c r="K100" s="5" t="s">
        <v>256</v>
      </c>
      <c r="L100" s="54"/>
      <c r="M100" s="55">
        <v>18592000</v>
      </c>
      <c r="O100" s="56"/>
      <c r="P100" s="56"/>
    </row>
    <row r="101" spans="1:13" s="4" customFormat="1" ht="76.5">
      <c r="A101" s="52" t="s">
        <v>368</v>
      </c>
      <c r="B101" s="9"/>
      <c r="C101" s="9"/>
      <c r="D101" s="9"/>
      <c r="E101" s="9"/>
      <c r="F101" s="9"/>
      <c r="G101" s="9"/>
      <c r="H101" s="9"/>
      <c r="I101" s="8" t="s">
        <v>85</v>
      </c>
      <c r="J101" s="10" t="s">
        <v>84</v>
      </c>
      <c r="K101" s="5" t="s">
        <v>83</v>
      </c>
      <c r="L101" s="10">
        <v>20964000</v>
      </c>
      <c r="M101" s="46">
        <v>23474000</v>
      </c>
    </row>
    <row r="102" spans="1:15" s="4" customFormat="1" ht="81.75" customHeight="1">
      <c r="A102" s="52" t="s">
        <v>369</v>
      </c>
      <c r="B102" s="9"/>
      <c r="C102" s="9"/>
      <c r="D102" s="9"/>
      <c r="E102" s="9"/>
      <c r="F102" s="9"/>
      <c r="G102" s="9"/>
      <c r="H102" s="9"/>
      <c r="I102" s="9" t="s">
        <v>88</v>
      </c>
      <c r="J102" s="10"/>
      <c r="K102" s="5" t="s">
        <v>89</v>
      </c>
      <c r="L102" s="10"/>
      <c r="M102" s="46">
        <v>37360000</v>
      </c>
      <c r="O102" s="56"/>
    </row>
    <row r="103" spans="1:13" s="4" customFormat="1" ht="81.75" customHeight="1">
      <c r="A103" s="52" t="s">
        <v>370</v>
      </c>
      <c r="B103" s="9"/>
      <c r="C103" s="9"/>
      <c r="D103" s="9"/>
      <c r="E103" s="9"/>
      <c r="F103" s="9"/>
      <c r="G103" s="9"/>
      <c r="H103" s="9"/>
      <c r="I103" s="50" t="s">
        <v>88</v>
      </c>
      <c r="J103" s="10" t="s">
        <v>87</v>
      </c>
      <c r="K103" s="5" t="s">
        <v>257</v>
      </c>
      <c r="L103" s="10"/>
      <c r="M103" s="46">
        <v>294000</v>
      </c>
    </row>
    <row r="104" spans="1:13" s="4" customFormat="1" ht="51">
      <c r="A104" s="52" t="s">
        <v>371</v>
      </c>
      <c r="B104" s="9" t="s">
        <v>71</v>
      </c>
      <c r="C104" s="9" t="s">
        <v>86</v>
      </c>
      <c r="D104" s="9" t="s">
        <v>72</v>
      </c>
      <c r="E104" s="9" t="s">
        <v>16</v>
      </c>
      <c r="F104" s="9" t="s">
        <v>75</v>
      </c>
      <c r="G104" s="9" t="s">
        <v>90</v>
      </c>
      <c r="H104" s="9" t="s">
        <v>91</v>
      </c>
      <c r="I104" s="8" t="s">
        <v>88</v>
      </c>
      <c r="J104" s="10" t="s">
        <v>87</v>
      </c>
      <c r="K104" s="5" t="s">
        <v>91</v>
      </c>
      <c r="L104" s="10">
        <v>79000</v>
      </c>
      <c r="M104" s="46">
        <v>87500</v>
      </c>
    </row>
    <row r="105" spans="1:13" s="4" customFormat="1" ht="76.5">
      <c r="A105" s="52" t="s">
        <v>372</v>
      </c>
      <c r="B105" s="9" t="s">
        <v>71</v>
      </c>
      <c r="C105" s="9" t="s">
        <v>86</v>
      </c>
      <c r="D105" s="9" t="s">
        <v>72</v>
      </c>
      <c r="E105" s="9" t="s">
        <v>16</v>
      </c>
      <c r="F105" s="9" t="s">
        <v>75</v>
      </c>
      <c r="G105" s="9" t="s">
        <v>92</v>
      </c>
      <c r="H105" s="9" t="s">
        <v>93</v>
      </c>
      <c r="I105" s="8" t="s">
        <v>88</v>
      </c>
      <c r="J105" s="10" t="s">
        <v>87</v>
      </c>
      <c r="K105" s="5" t="s">
        <v>93</v>
      </c>
      <c r="L105" s="10">
        <v>100</v>
      </c>
      <c r="M105" s="46">
        <v>100</v>
      </c>
    </row>
    <row r="106" spans="1:13" s="4" customFormat="1" ht="90.75" customHeight="1">
      <c r="A106" s="52" t="s">
        <v>373</v>
      </c>
      <c r="B106" s="9"/>
      <c r="C106" s="9"/>
      <c r="D106" s="9"/>
      <c r="E106" s="9"/>
      <c r="F106" s="9"/>
      <c r="G106" s="9"/>
      <c r="H106" s="9"/>
      <c r="I106" s="8" t="s">
        <v>88</v>
      </c>
      <c r="J106" s="10"/>
      <c r="K106" s="5" t="s">
        <v>282</v>
      </c>
      <c r="L106" s="10"/>
      <c r="M106" s="46">
        <v>229800</v>
      </c>
    </row>
    <row r="107" spans="1:16" s="4" customFormat="1" ht="68.25" customHeight="1">
      <c r="A107" s="52" t="s">
        <v>374</v>
      </c>
      <c r="B107" s="9"/>
      <c r="C107" s="9"/>
      <c r="D107" s="9"/>
      <c r="E107" s="9"/>
      <c r="F107" s="9"/>
      <c r="G107" s="9"/>
      <c r="H107" s="9"/>
      <c r="I107" s="50" t="s">
        <v>197</v>
      </c>
      <c r="J107" s="10"/>
      <c r="K107" s="5" t="s">
        <v>269</v>
      </c>
      <c r="L107" s="10"/>
      <c r="M107" s="46">
        <v>65887000</v>
      </c>
      <c r="O107" s="56"/>
      <c r="P107" s="56"/>
    </row>
    <row r="108" spans="1:13" s="4" customFormat="1" ht="153">
      <c r="A108" s="52" t="s">
        <v>375</v>
      </c>
      <c r="B108" s="9"/>
      <c r="C108" s="9"/>
      <c r="D108" s="9"/>
      <c r="E108" s="9"/>
      <c r="F108" s="9"/>
      <c r="G108" s="9"/>
      <c r="H108" s="9"/>
      <c r="I108" s="50" t="s">
        <v>197</v>
      </c>
      <c r="J108" s="10" t="s">
        <v>196</v>
      </c>
      <c r="K108" s="5" t="s">
        <v>195</v>
      </c>
      <c r="L108" s="10"/>
      <c r="M108" s="46">
        <v>106336000</v>
      </c>
    </row>
    <row r="109" spans="1:13" ht="101.25" customHeight="1">
      <c r="A109" s="52" t="s">
        <v>376</v>
      </c>
      <c r="B109" s="65"/>
      <c r="C109" s="65"/>
      <c r="D109" s="65"/>
      <c r="E109" s="65"/>
      <c r="F109" s="65"/>
      <c r="G109" s="65"/>
      <c r="H109" s="65"/>
      <c r="I109" s="9" t="s">
        <v>287</v>
      </c>
      <c r="J109" s="66"/>
      <c r="K109" s="64" t="s">
        <v>289</v>
      </c>
      <c r="L109" s="66"/>
      <c r="M109" s="46">
        <v>38000</v>
      </c>
    </row>
    <row r="110" spans="1:13" ht="114" customHeight="1">
      <c r="A110" s="52" t="s">
        <v>377</v>
      </c>
      <c r="B110" s="65"/>
      <c r="C110" s="65"/>
      <c r="D110" s="65"/>
      <c r="E110" s="65"/>
      <c r="F110" s="65"/>
      <c r="G110" s="65"/>
      <c r="H110" s="65"/>
      <c r="I110" s="9" t="s">
        <v>287</v>
      </c>
      <c r="J110" s="66"/>
      <c r="K110" s="71" t="s">
        <v>318</v>
      </c>
      <c r="L110" s="66"/>
      <c r="M110" s="46">
        <v>3045200</v>
      </c>
    </row>
    <row r="111" spans="1:15" ht="76.5" customHeight="1">
      <c r="A111" s="52" t="s">
        <v>378</v>
      </c>
      <c r="B111" s="65"/>
      <c r="C111" s="65"/>
      <c r="D111" s="65"/>
      <c r="E111" s="65"/>
      <c r="F111" s="65"/>
      <c r="G111" s="65"/>
      <c r="H111" s="65"/>
      <c r="I111" s="9" t="s">
        <v>357</v>
      </c>
      <c r="J111" s="66"/>
      <c r="K111" s="72" t="s">
        <v>358</v>
      </c>
      <c r="L111" s="66"/>
      <c r="M111" s="46">
        <v>2409905.84</v>
      </c>
      <c r="O111" s="73"/>
    </row>
    <row r="112" spans="1:13" ht="62.25" customHeight="1">
      <c r="A112" s="52" t="s">
        <v>379</v>
      </c>
      <c r="B112" s="65"/>
      <c r="C112" s="65"/>
      <c r="D112" s="65"/>
      <c r="E112" s="65"/>
      <c r="F112" s="65"/>
      <c r="G112" s="65"/>
      <c r="H112" s="65"/>
      <c r="I112" s="9" t="s">
        <v>357</v>
      </c>
      <c r="J112" s="66"/>
      <c r="K112" s="72" t="s">
        <v>360</v>
      </c>
      <c r="L112" s="66"/>
      <c r="M112" s="46">
        <v>3795197.13</v>
      </c>
    </row>
    <row r="113" spans="1:13" ht="69" customHeight="1">
      <c r="A113" s="52" t="s">
        <v>380</v>
      </c>
      <c r="B113" s="65"/>
      <c r="C113" s="65"/>
      <c r="D113" s="65"/>
      <c r="E113" s="65"/>
      <c r="F113" s="65"/>
      <c r="G113" s="65"/>
      <c r="H113" s="65"/>
      <c r="I113" s="9" t="s">
        <v>287</v>
      </c>
      <c r="J113" s="66"/>
      <c r="K113" s="72" t="s">
        <v>359</v>
      </c>
      <c r="L113" s="66"/>
      <c r="M113" s="46">
        <v>500000</v>
      </c>
    </row>
    <row r="114" spans="1:13" ht="33" customHeight="1">
      <c r="A114" s="52" t="s">
        <v>381</v>
      </c>
      <c r="B114" s="65"/>
      <c r="C114" s="65"/>
      <c r="D114" s="65"/>
      <c r="E114" s="65"/>
      <c r="F114" s="65"/>
      <c r="G114" s="65"/>
      <c r="H114" s="65"/>
      <c r="I114" s="9" t="s">
        <v>310</v>
      </c>
      <c r="J114" s="66"/>
      <c r="K114" s="69" t="s">
        <v>312</v>
      </c>
      <c r="L114" s="66"/>
      <c r="M114" s="46">
        <v>858.41</v>
      </c>
    </row>
    <row r="115" spans="1:13" ht="45" customHeight="1">
      <c r="A115" s="52" t="s">
        <v>382</v>
      </c>
      <c r="B115" s="65"/>
      <c r="C115" s="65"/>
      <c r="D115" s="65"/>
      <c r="E115" s="65"/>
      <c r="F115" s="65"/>
      <c r="G115" s="65"/>
      <c r="H115" s="65"/>
      <c r="I115" s="9" t="s">
        <v>308</v>
      </c>
      <c r="J115" s="66"/>
      <c r="K115" s="69" t="s">
        <v>311</v>
      </c>
      <c r="L115" s="66"/>
      <c r="M115" s="46">
        <v>-20139843.36</v>
      </c>
    </row>
    <row r="116" spans="1:13" ht="47.25" customHeight="1">
      <c r="A116" s="52" t="s">
        <v>383</v>
      </c>
      <c r="B116" s="65"/>
      <c r="C116" s="65"/>
      <c r="D116" s="65"/>
      <c r="E116" s="65"/>
      <c r="F116" s="65"/>
      <c r="G116" s="65"/>
      <c r="H116" s="65"/>
      <c r="I116" s="9" t="s">
        <v>309</v>
      </c>
      <c r="J116" s="66"/>
      <c r="K116" s="69" t="s">
        <v>311</v>
      </c>
      <c r="L116" s="66"/>
      <c r="M116" s="46">
        <v>-8767592.64</v>
      </c>
    </row>
  </sheetData>
  <sheetProtection/>
  <mergeCells count="3">
    <mergeCell ref="K5:M5"/>
    <mergeCell ref="K6:M6"/>
    <mergeCell ref="K7:M7"/>
  </mergeCells>
  <printOptions/>
  <pageMargins left="0.3937007874015748" right="0.3937007874015748" top="0.3937007874015748" bottom="0.3937007874015748" header="0.5118110236220472" footer="0.5118110236220472"/>
  <pageSetup fitToHeight="100"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Zavorina</dc:creator>
  <cp:keywords/>
  <dc:description/>
  <cp:lastModifiedBy>Татьяна</cp:lastModifiedBy>
  <cp:lastPrinted>2014-12-12T10:25:52Z</cp:lastPrinted>
  <dcterms:created xsi:type="dcterms:W3CDTF">2008-07-04T04:33:31Z</dcterms:created>
  <dcterms:modified xsi:type="dcterms:W3CDTF">2014-12-26T09:25:54Z</dcterms:modified>
  <cp:category/>
  <cp:version/>
  <cp:contentType/>
  <cp:contentStatus/>
</cp:coreProperties>
</file>