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Данные\Архив\Архив\2018\11 ноябрь\"/>
    </mc:Choice>
  </mc:AlternateContent>
  <bookViews>
    <workbookView xWindow="0" yWindow="0" windowWidth="23550" windowHeight="9600"/>
  </bookViews>
  <sheets>
    <sheet name="Приложение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D32" i="1" l="1"/>
  <c r="E32" i="1"/>
  <c r="F32" i="1"/>
  <c r="F31" i="1" s="1"/>
  <c r="G32" i="1"/>
  <c r="G31" i="1" s="1"/>
  <c r="H32" i="1"/>
  <c r="I32" i="1"/>
  <c r="J32" i="1"/>
  <c r="J31" i="1" s="1"/>
  <c r="E31" i="1"/>
  <c r="C32" i="1"/>
  <c r="D33" i="1"/>
  <c r="E33" i="1"/>
  <c r="F33" i="1"/>
  <c r="G33" i="1"/>
  <c r="H33" i="1"/>
  <c r="I33" i="1"/>
  <c r="I31" i="1" s="1"/>
  <c r="J33" i="1"/>
  <c r="H31" i="1" l="1"/>
  <c r="D31" i="1"/>
  <c r="D289" i="1"/>
  <c r="E289" i="1"/>
  <c r="F289" i="1"/>
  <c r="G289" i="1"/>
  <c r="H289" i="1"/>
  <c r="I289" i="1"/>
  <c r="J289" i="1"/>
  <c r="D237" i="1"/>
  <c r="D236" i="1"/>
  <c r="C264" i="1"/>
  <c r="C265" i="1"/>
  <c r="D39" i="1" l="1"/>
  <c r="E39" i="1"/>
  <c r="F39" i="1"/>
  <c r="G39" i="1"/>
  <c r="H39" i="1"/>
  <c r="I39" i="1"/>
  <c r="J39" i="1"/>
  <c r="D43" i="1" l="1"/>
  <c r="E43" i="1"/>
  <c r="F43" i="1"/>
  <c r="G43" i="1"/>
  <c r="H43" i="1"/>
  <c r="I43" i="1"/>
  <c r="J43" i="1"/>
  <c r="D35" i="1"/>
  <c r="E35" i="1"/>
  <c r="F35" i="1"/>
  <c r="G35" i="1"/>
  <c r="H35" i="1"/>
  <c r="I35" i="1"/>
  <c r="J35" i="1"/>
  <c r="D373" i="1"/>
  <c r="D294" i="1"/>
  <c r="E294" i="1"/>
  <c r="F294" i="1"/>
  <c r="G294" i="1"/>
  <c r="H294" i="1"/>
  <c r="I294" i="1"/>
  <c r="J294" i="1"/>
  <c r="D291" i="1"/>
  <c r="D136" i="1" l="1"/>
  <c r="D133" i="1" s="1"/>
  <c r="E136" i="1"/>
  <c r="F136" i="1"/>
  <c r="F133" i="1" s="1"/>
  <c r="G136" i="1"/>
  <c r="G133" i="1" s="1"/>
  <c r="H136" i="1"/>
  <c r="H133" i="1" s="1"/>
  <c r="I136" i="1"/>
  <c r="J136" i="1"/>
  <c r="J133" i="1" s="1"/>
  <c r="E133" i="1"/>
  <c r="I133" i="1"/>
  <c r="D151" i="1"/>
  <c r="E151" i="1"/>
  <c r="F151" i="1"/>
  <c r="G151" i="1"/>
  <c r="H151" i="1"/>
  <c r="I151" i="1"/>
  <c r="J151" i="1"/>
  <c r="C152" i="1"/>
  <c r="C151" i="1" s="1"/>
  <c r="D186" i="1"/>
  <c r="D181" i="1" s="1"/>
  <c r="E186" i="1"/>
  <c r="E181" i="1" s="1"/>
  <c r="F186" i="1"/>
  <c r="G186" i="1"/>
  <c r="G181" i="1" s="1"/>
  <c r="H186" i="1"/>
  <c r="H181" i="1" s="1"/>
  <c r="I186" i="1"/>
  <c r="J186" i="1"/>
  <c r="D194" i="1"/>
  <c r="E194" i="1"/>
  <c r="F194" i="1"/>
  <c r="G194" i="1"/>
  <c r="H194" i="1"/>
  <c r="I194" i="1"/>
  <c r="J194" i="1"/>
  <c r="D277" i="1"/>
  <c r="E277" i="1"/>
  <c r="F277" i="1"/>
  <c r="G277" i="1"/>
  <c r="H277" i="1"/>
  <c r="I277" i="1"/>
  <c r="J277" i="1"/>
  <c r="D58" i="1"/>
  <c r="E58" i="1"/>
  <c r="F58" i="1"/>
  <c r="G58" i="1"/>
  <c r="H58" i="1"/>
  <c r="I58" i="1"/>
  <c r="J58" i="1"/>
  <c r="C62" i="1"/>
  <c r="D388" i="1"/>
  <c r="D17" i="1" s="1"/>
  <c r="E388" i="1"/>
  <c r="E17" i="1" s="1"/>
  <c r="F388" i="1"/>
  <c r="F17" i="1" s="1"/>
  <c r="G388" i="1"/>
  <c r="G17" i="1" s="1"/>
  <c r="H388" i="1"/>
  <c r="H17" i="1" s="1"/>
  <c r="I388" i="1"/>
  <c r="I17" i="1" s="1"/>
  <c r="J388" i="1"/>
  <c r="J17" i="1" s="1"/>
  <c r="D389" i="1"/>
  <c r="E389" i="1"/>
  <c r="F389" i="1"/>
  <c r="G389" i="1"/>
  <c r="H389" i="1"/>
  <c r="I389" i="1"/>
  <c r="J389" i="1"/>
  <c r="D390" i="1"/>
  <c r="E390" i="1"/>
  <c r="F390" i="1"/>
  <c r="G390" i="1"/>
  <c r="H390" i="1"/>
  <c r="I390" i="1"/>
  <c r="J390" i="1"/>
  <c r="D378" i="1"/>
  <c r="D377" i="1" s="1"/>
  <c r="E378" i="1"/>
  <c r="E377" i="1" s="1"/>
  <c r="F378" i="1"/>
  <c r="F377" i="1" s="1"/>
  <c r="G378" i="1"/>
  <c r="G377" i="1" s="1"/>
  <c r="H378" i="1"/>
  <c r="H377" i="1" s="1"/>
  <c r="I378" i="1"/>
  <c r="I377" i="1" s="1"/>
  <c r="J378" i="1"/>
  <c r="J377" i="1" s="1"/>
  <c r="C384" i="1"/>
  <c r="J383" i="1"/>
  <c r="I383" i="1"/>
  <c r="H383" i="1"/>
  <c r="G383" i="1"/>
  <c r="F383" i="1"/>
  <c r="E383" i="1"/>
  <c r="D383" i="1"/>
  <c r="C383" i="1"/>
  <c r="C381" i="1"/>
  <c r="J380" i="1"/>
  <c r="I380" i="1"/>
  <c r="H380" i="1"/>
  <c r="G380" i="1"/>
  <c r="F380" i="1"/>
  <c r="E380" i="1"/>
  <c r="D380" i="1"/>
  <c r="C380" i="1"/>
  <c r="C374" i="1"/>
  <c r="C373" i="1" s="1"/>
  <c r="J373" i="1"/>
  <c r="I373" i="1"/>
  <c r="H373" i="1"/>
  <c r="G373" i="1"/>
  <c r="F373" i="1"/>
  <c r="E373" i="1"/>
  <c r="C370" i="1"/>
  <c r="C368" i="1"/>
  <c r="C352" i="1" s="1"/>
  <c r="J367" i="1"/>
  <c r="I367" i="1"/>
  <c r="H367" i="1"/>
  <c r="G367" i="1"/>
  <c r="F367" i="1"/>
  <c r="E367" i="1"/>
  <c r="D367" i="1"/>
  <c r="C364" i="1"/>
  <c r="C362" i="1" s="1"/>
  <c r="C363" i="1"/>
  <c r="J362" i="1"/>
  <c r="I362" i="1"/>
  <c r="H362" i="1"/>
  <c r="G362" i="1"/>
  <c r="F362" i="1"/>
  <c r="E362" i="1"/>
  <c r="D362" i="1"/>
  <c r="C360" i="1"/>
  <c r="C359" i="1"/>
  <c r="C358" i="1"/>
  <c r="C353" i="1" s="1"/>
  <c r="C347" i="1" s="1"/>
  <c r="J357" i="1"/>
  <c r="I357" i="1"/>
  <c r="H357" i="1"/>
  <c r="G357" i="1"/>
  <c r="F357" i="1"/>
  <c r="E357" i="1"/>
  <c r="D357" i="1"/>
  <c r="J355" i="1"/>
  <c r="J349" i="1" s="1"/>
  <c r="I355" i="1"/>
  <c r="I349" i="1" s="1"/>
  <c r="H355" i="1"/>
  <c r="G355" i="1"/>
  <c r="G349" i="1" s="1"/>
  <c r="F355" i="1"/>
  <c r="E355" i="1"/>
  <c r="E349" i="1" s="1"/>
  <c r="D355" i="1"/>
  <c r="C355" i="1"/>
  <c r="C349" i="1" s="1"/>
  <c r="J354" i="1"/>
  <c r="J348" i="1" s="1"/>
  <c r="I354" i="1"/>
  <c r="H354" i="1"/>
  <c r="G354" i="1"/>
  <c r="G348" i="1" s="1"/>
  <c r="F354" i="1"/>
  <c r="E354" i="1"/>
  <c r="D354" i="1"/>
  <c r="D348" i="1" s="1"/>
  <c r="J353" i="1"/>
  <c r="J347" i="1" s="1"/>
  <c r="I353" i="1"/>
  <c r="I347" i="1" s="1"/>
  <c r="H353" i="1"/>
  <c r="H347" i="1" s="1"/>
  <c r="G353" i="1"/>
  <c r="F353" i="1"/>
  <c r="F347" i="1" s="1"/>
  <c r="E353" i="1"/>
  <c r="E347" i="1" s="1"/>
  <c r="D353" i="1"/>
  <c r="D347" i="1" s="1"/>
  <c r="J352" i="1"/>
  <c r="I352" i="1"/>
  <c r="I346" i="1" s="1"/>
  <c r="H352" i="1"/>
  <c r="G352" i="1"/>
  <c r="F352" i="1"/>
  <c r="E352" i="1"/>
  <c r="E346" i="1" s="1"/>
  <c r="D352" i="1"/>
  <c r="H349" i="1"/>
  <c r="F349" i="1"/>
  <c r="D349" i="1"/>
  <c r="H348" i="1"/>
  <c r="F348" i="1"/>
  <c r="G347" i="1"/>
  <c r="G346" i="1"/>
  <c r="C342" i="1"/>
  <c r="C341" i="1" s="1"/>
  <c r="J341" i="1"/>
  <c r="I341" i="1"/>
  <c r="H341" i="1"/>
  <c r="G341" i="1"/>
  <c r="F341" i="1"/>
  <c r="E341" i="1"/>
  <c r="D341" i="1"/>
  <c r="C339" i="1"/>
  <c r="C338" i="1" s="1"/>
  <c r="J338" i="1"/>
  <c r="I338" i="1"/>
  <c r="H338" i="1"/>
  <c r="G338" i="1"/>
  <c r="F338" i="1"/>
  <c r="E338" i="1"/>
  <c r="D338" i="1"/>
  <c r="J336" i="1"/>
  <c r="J335" i="1" s="1"/>
  <c r="I336" i="1"/>
  <c r="I333" i="1" s="1"/>
  <c r="I332" i="1" s="1"/>
  <c r="H336" i="1"/>
  <c r="H335" i="1" s="1"/>
  <c r="G336" i="1"/>
  <c r="G335" i="1" s="1"/>
  <c r="F336" i="1"/>
  <c r="F335" i="1" s="1"/>
  <c r="E336" i="1"/>
  <c r="E335" i="1" s="1"/>
  <c r="D336" i="1"/>
  <c r="D335" i="1" s="1"/>
  <c r="I335" i="1"/>
  <c r="J333" i="1"/>
  <c r="J332" i="1" s="1"/>
  <c r="H333" i="1"/>
  <c r="H332" i="1" s="1"/>
  <c r="D333" i="1"/>
  <c r="D332" i="1" s="1"/>
  <c r="C330" i="1"/>
  <c r="C324" i="1" s="1"/>
  <c r="J329" i="1"/>
  <c r="I329" i="1"/>
  <c r="H329" i="1"/>
  <c r="G329" i="1"/>
  <c r="F329" i="1"/>
  <c r="E329" i="1"/>
  <c r="D329" i="1"/>
  <c r="C329" i="1"/>
  <c r="C327" i="1"/>
  <c r="C323" i="1" s="1"/>
  <c r="C319" i="1" s="1"/>
  <c r="J326" i="1"/>
  <c r="I326" i="1"/>
  <c r="H326" i="1"/>
  <c r="G326" i="1"/>
  <c r="F326" i="1"/>
  <c r="E326" i="1"/>
  <c r="D326" i="1"/>
  <c r="C326" i="1"/>
  <c r="J324" i="1"/>
  <c r="I324" i="1"/>
  <c r="I322" i="1" s="1"/>
  <c r="I318" i="1" s="1"/>
  <c r="H324" i="1"/>
  <c r="H320" i="1" s="1"/>
  <c r="G324" i="1"/>
  <c r="F324" i="1"/>
  <c r="E324" i="1"/>
  <c r="E322" i="1" s="1"/>
  <c r="E318" i="1" s="1"/>
  <c r="D324" i="1"/>
  <c r="D320" i="1" s="1"/>
  <c r="J323" i="1"/>
  <c r="J319" i="1" s="1"/>
  <c r="I323" i="1"/>
  <c r="H323" i="1"/>
  <c r="H319" i="1" s="1"/>
  <c r="G323" i="1"/>
  <c r="G319" i="1" s="1"/>
  <c r="F323" i="1"/>
  <c r="F319" i="1" s="1"/>
  <c r="E323" i="1"/>
  <c r="D323" i="1"/>
  <c r="D319" i="1" s="1"/>
  <c r="J320" i="1"/>
  <c r="F320" i="1"/>
  <c r="I319" i="1"/>
  <c r="E319" i="1"/>
  <c r="C316" i="1"/>
  <c r="J315" i="1"/>
  <c r="I315" i="1"/>
  <c r="H315" i="1"/>
  <c r="G315" i="1"/>
  <c r="F315" i="1"/>
  <c r="E315" i="1"/>
  <c r="D315" i="1"/>
  <c r="C315" i="1"/>
  <c r="J313" i="1"/>
  <c r="J312" i="1" s="1"/>
  <c r="J309" i="1" s="1"/>
  <c r="I313" i="1"/>
  <c r="H313" i="1"/>
  <c r="G313" i="1"/>
  <c r="F313" i="1"/>
  <c r="E313" i="1"/>
  <c r="D313" i="1"/>
  <c r="C313" i="1"/>
  <c r="I312" i="1"/>
  <c r="H312" i="1"/>
  <c r="G312" i="1"/>
  <c r="F312" i="1"/>
  <c r="E312" i="1"/>
  <c r="D312" i="1"/>
  <c r="C312" i="1"/>
  <c r="J310" i="1"/>
  <c r="I310" i="1"/>
  <c r="H310" i="1"/>
  <c r="G310" i="1"/>
  <c r="F310" i="1"/>
  <c r="E310" i="1"/>
  <c r="D310" i="1"/>
  <c r="C310" i="1"/>
  <c r="I309" i="1"/>
  <c r="H309" i="1"/>
  <c r="G309" i="1"/>
  <c r="F309" i="1"/>
  <c r="E309" i="1"/>
  <c r="D309" i="1"/>
  <c r="C309" i="1"/>
  <c r="C307" i="1"/>
  <c r="C306" i="1" s="1"/>
  <c r="J306" i="1"/>
  <c r="I306" i="1"/>
  <c r="H306" i="1"/>
  <c r="G306" i="1"/>
  <c r="F306" i="1"/>
  <c r="E306" i="1"/>
  <c r="D306" i="1"/>
  <c r="C304" i="1"/>
  <c r="J303" i="1"/>
  <c r="I303" i="1"/>
  <c r="H303" i="1"/>
  <c r="G303" i="1"/>
  <c r="F303" i="1"/>
  <c r="E303" i="1"/>
  <c r="D303" i="1"/>
  <c r="C303" i="1"/>
  <c r="J301" i="1"/>
  <c r="J298" i="1" s="1"/>
  <c r="I301" i="1"/>
  <c r="I298" i="1" s="1"/>
  <c r="H301" i="1"/>
  <c r="H298" i="1" s="1"/>
  <c r="G301" i="1"/>
  <c r="G298" i="1" s="1"/>
  <c r="F301" i="1"/>
  <c r="F298" i="1" s="1"/>
  <c r="E301" i="1"/>
  <c r="E298" i="1" s="1"/>
  <c r="D301" i="1"/>
  <c r="D298" i="1" s="1"/>
  <c r="C295" i="1"/>
  <c r="C294" i="1" s="1"/>
  <c r="C292" i="1"/>
  <c r="J291" i="1"/>
  <c r="I291" i="1"/>
  <c r="H291" i="1"/>
  <c r="G291" i="1"/>
  <c r="F291" i="1"/>
  <c r="E291" i="1"/>
  <c r="J288" i="1"/>
  <c r="J285" i="1" s="1"/>
  <c r="H288" i="1"/>
  <c r="H285" i="1" s="1"/>
  <c r="G288" i="1"/>
  <c r="G285" i="1" s="1"/>
  <c r="F288" i="1"/>
  <c r="F285" i="1" s="1"/>
  <c r="D288" i="1"/>
  <c r="D285" i="1" s="1"/>
  <c r="I288" i="1"/>
  <c r="E288" i="1"/>
  <c r="E285" i="1" s="1"/>
  <c r="J286" i="1"/>
  <c r="I286" i="1"/>
  <c r="H286" i="1"/>
  <c r="G286" i="1"/>
  <c r="E286" i="1"/>
  <c r="I285" i="1"/>
  <c r="C283" i="1"/>
  <c r="J281" i="1"/>
  <c r="I281" i="1"/>
  <c r="H281" i="1"/>
  <c r="G281" i="1"/>
  <c r="F281" i="1"/>
  <c r="E281" i="1"/>
  <c r="D281" i="1"/>
  <c r="C281" i="1"/>
  <c r="C279" i="1"/>
  <c r="C277" i="1" s="1"/>
  <c r="C275" i="1"/>
  <c r="C274" i="1"/>
  <c r="J273" i="1"/>
  <c r="I273" i="1"/>
  <c r="H273" i="1"/>
  <c r="G273" i="1"/>
  <c r="F273" i="1"/>
  <c r="E273" i="1"/>
  <c r="D273" i="1"/>
  <c r="J271" i="1"/>
  <c r="J267" i="1" s="1"/>
  <c r="I271" i="1"/>
  <c r="H271" i="1"/>
  <c r="H267" i="1" s="1"/>
  <c r="G271" i="1"/>
  <c r="F271" i="1"/>
  <c r="F267" i="1" s="1"/>
  <c r="E271" i="1"/>
  <c r="D271" i="1"/>
  <c r="D267" i="1" s="1"/>
  <c r="D269" i="1"/>
  <c r="C262" i="1"/>
  <c r="C261" i="1" s="1"/>
  <c r="J261" i="1"/>
  <c r="I261" i="1"/>
  <c r="H261" i="1"/>
  <c r="G261" i="1"/>
  <c r="F261" i="1"/>
  <c r="E261" i="1"/>
  <c r="D261" i="1"/>
  <c r="C259" i="1"/>
  <c r="J258" i="1"/>
  <c r="I258" i="1"/>
  <c r="H258" i="1"/>
  <c r="G258" i="1"/>
  <c r="F258" i="1"/>
  <c r="E258" i="1"/>
  <c r="D258" i="1"/>
  <c r="C258" i="1"/>
  <c r="C256" i="1"/>
  <c r="J255" i="1"/>
  <c r="I255" i="1"/>
  <c r="H255" i="1"/>
  <c r="G255" i="1"/>
  <c r="F255" i="1"/>
  <c r="E255" i="1"/>
  <c r="D255" i="1"/>
  <c r="C255" i="1"/>
  <c r="C253" i="1"/>
  <c r="J252" i="1"/>
  <c r="I252" i="1"/>
  <c r="H252" i="1"/>
  <c r="G252" i="1"/>
  <c r="F252" i="1"/>
  <c r="E252" i="1"/>
  <c r="D252" i="1"/>
  <c r="C252" i="1"/>
  <c r="C250" i="1"/>
  <c r="C249" i="1" s="1"/>
  <c r="J249" i="1"/>
  <c r="I249" i="1"/>
  <c r="H249" i="1"/>
  <c r="G249" i="1"/>
  <c r="F249" i="1"/>
  <c r="E249" i="1"/>
  <c r="D249" i="1"/>
  <c r="C247" i="1"/>
  <c r="J246" i="1"/>
  <c r="I246" i="1"/>
  <c r="H246" i="1"/>
  <c r="G246" i="1"/>
  <c r="F246" i="1"/>
  <c r="E246" i="1"/>
  <c r="D246" i="1"/>
  <c r="C246" i="1"/>
  <c r="C244" i="1"/>
  <c r="C243" i="1" s="1"/>
  <c r="J243" i="1"/>
  <c r="I243" i="1"/>
  <c r="H243" i="1"/>
  <c r="G243" i="1"/>
  <c r="F243" i="1"/>
  <c r="E243" i="1"/>
  <c r="D243" i="1"/>
  <c r="C241" i="1"/>
  <c r="J240" i="1"/>
  <c r="I240" i="1"/>
  <c r="H240" i="1"/>
  <c r="G240" i="1"/>
  <c r="F240" i="1"/>
  <c r="E240" i="1"/>
  <c r="D240" i="1"/>
  <c r="C240" i="1"/>
  <c r="J238" i="1"/>
  <c r="I238" i="1"/>
  <c r="H238" i="1"/>
  <c r="G238" i="1"/>
  <c r="F238" i="1"/>
  <c r="E238" i="1"/>
  <c r="D238" i="1"/>
  <c r="D235" i="1" s="1"/>
  <c r="J237" i="1"/>
  <c r="I237" i="1"/>
  <c r="H237" i="1"/>
  <c r="G237" i="1"/>
  <c r="F237" i="1"/>
  <c r="E237" i="1"/>
  <c r="J236" i="1"/>
  <c r="J235" i="1" s="1"/>
  <c r="I236" i="1"/>
  <c r="H236" i="1"/>
  <c r="G236" i="1"/>
  <c r="F236" i="1"/>
  <c r="F235" i="1" s="1"/>
  <c r="E236" i="1"/>
  <c r="C232" i="1"/>
  <c r="J231" i="1"/>
  <c r="I231" i="1"/>
  <c r="H231" i="1"/>
  <c r="G231" i="1"/>
  <c r="F231" i="1"/>
  <c r="E231" i="1"/>
  <c r="D231" i="1"/>
  <c r="C231" i="1"/>
  <c r="J229" i="1"/>
  <c r="I229" i="1"/>
  <c r="H229" i="1"/>
  <c r="G229" i="1"/>
  <c r="F229" i="1"/>
  <c r="E229" i="1"/>
  <c r="D229" i="1"/>
  <c r="C229" i="1"/>
  <c r="J227" i="1"/>
  <c r="I227" i="1"/>
  <c r="H227" i="1"/>
  <c r="G227" i="1"/>
  <c r="F227" i="1"/>
  <c r="E227" i="1"/>
  <c r="D227" i="1"/>
  <c r="C227" i="1"/>
  <c r="J225" i="1"/>
  <c r="I225" i="1"/>
  <c r="H225" i="1"/>
  <c r="G225" i="1"/>
  <c r="F225" i="1"/>
  <c r="E225" i="1"/>
  <c r="D225" i="1"/>
  <c r="C225" i="1"/>
  <c r="J224" i="1"/>
  <c r="I224" i="1"/>
  <c r="H224" i="1"/>
  <c r="G224" i="1"/>
  <c r="F224" i="1"/>
  <c r="E224" i="1"/>
  <c r="D224" i="1"/>
  <c r="C224" i="1"/>
  <c r="J223" i="1"/>
  <c r="I223" i="1"/>
  <c r="H223" i="1"/>
  <c r="G223" i="1"/>
  <c r="F223" i="1"/>
  <c r="E223" i="1"/>
  <c r="D223" i="1"/>
  <c r="C223" i="1"/>
  <c r="C221" i="1"/>
  <c r="J220" i="1"/>
  <c r="I220" i="1"/>
  <c r="H220" i="1"/>
  <c r="G220" i="1"/>
  <c r="F220" i="1"/>
  <c r="E220" i="1"/>
  <c r="D220" i="1"/>
  <c r="C220" i="1"/>
  <c r="C218" i="1"/>
  <c r="J217" i="1"/>
  <c r="I217" i="1"/>
  <c r="H217" i="1"/>
  <c r="G217" i="1"/>
  <c r="F217" i="1"/>
  <c r="E217" i="1"/>
  <c r="D217" i="1"/>
  <c r="C217" i="1"/>
  <c r="C215" i="1"/>
  <c r="J214" i="1"/>
  <c r="I214" i="1"/>
  <c r="H214" i="1"/>
  <c r="G214" i="1"/>
  <c r="F214" i="1"/>
  <c r="E214" i="1"/>
  <c r="D214" i="1"/>
  <c r="C214" i="1"/>
  <c r="C212" i="1"/>
  <c r="J209" i="1"/>
  <c r="I209" i="1"/>
  <c r="H209" i="1"/>
  <c r="G209" i="1"/>
  <c r="F209" i="1"/>
  <c r="E209" i="1"/>
  <c r="D209" i="1"/>
  <c r="C209" i="1"/>
  <c r="C207" i="1"/>
  <c r="J204" i="1"/>
  <c r="I204" i="1"/>
  <c r="H204" i="1"/>
  <c r="G204" i="1"/>
  <c r="F204" i="1"/>
  <c r="E204" i="1"/>
  <c r="D204" i="1"/>
  <c r="C204" i="1"/>
  <c r="C202" i="1"/>
  <c r="C199" i="1" s="1"/>
  <c r="J199" i="1"/>
  <c r="I199" i="1"/>
  <c r="H199" i="1"/>
  <c r="G199" i="1"/>
  <c r="F199" i="1"/>
  <c r="E199" i="1"/>
  <c r="D199" i="1"/>
  <c r="C197" i="1"/>
  <c r="C194" i="1" s="1"/>
  <c r="C192" i="1"/>
  <c r="C188" i="1" s="1"/>
  <c r="J188" i="1"/>
  <c r="I188" i="1"/>
  <c r="H188" i="1"/>
  <c r="G188" i="1"/>
  <c r="F188" i="1"/>
  <c r="E188" i="1"/>
  <c r="D188" i="1"/>
  <c r="J185" i="1"/>
  <c r="I185" i="1"/>
  <c r="I180" i="1" s="1"/>
  <c r="H185" i="1"/>
  <c r="H180" i="1" s="1"/>
  <c r="G185" i="1"/>
  <c r="G180" i="1" s="1"/>
  <c r="F185" i="1"/>
  <c r="E185" i="1"/>
  <c r="E180" i="1" s="1"/>
  <c r="D185" i="1"/>
  <c r="D180" i="1" s="1"/>
  <c r="C185" i="1"/>
  <c r="C180" i="1" s="1"/>
  <c r="I181" i="1"/>
  <c r="J180" i="1"/>
  <c r="C176" i="1"/>
  <c r="C163" i="1" s="1"/>
  <c r="C157" i="1" s="1"/>
  <c r="J175" i="1"/>
  <c r="I175" i="1"/>
  <c r="H175" i="1"/>
  <c r="G175" i="1"/>
  <c r="F175" i="1"/>
  <c r="E175" i="1"/>
  <c r="D175" i="1"/>
  <c r="C175" i="1"/>
  <c r="C173" i="1"/>
  <c r="C162" i="1" s="1"/>
  <c r="J172" i="1"/>
  <c r="I172" i="1"/>
  <c r="H172" i="1"/>
  <c r="G172" i="1"/>
  <c r="F172" i="1"/>
  <c r="E172" i="1"/>
  <c r="D172" i="1"/>
  <c r="C172" i="1"/>
  <c r="C169" i="1"/>
  <c r="J166" i="1"/>
  <c r="I166" i="1"/>
  <c r="H166" i="1"/>
  <c r="G166" i="1"/>
  <c r="F166" i="1"/>
  <c r="E166" i="1"/>
  <c r="D166" i="1"/>
  <c r="C166" i="1"/>
  <c r="J163" i="1"/>
  <c r="J160" i="1" s="1"/>
  <c r="J154" i="1" s="1"/>
  <c r="I163" i="1"/>
  <c r="H163" i="1"/>
  <c r="G163" i="1"/>
  <c r="F163" i="1"/>
  <c r="E163" i="1"/>
  <c r="D163" i="1"/>
  <c r="J162" i="1"/>
  <c r="J156" i="1" s="1"/>
  <c r="I162" i="1"/>
  <c r="I156" i="1" s="1"/>
  <c r="H162" i="1"/>
  <c r="G162" i="1"/>
  <c r="G156" i="1" s="1"/>
  <c r="F162" i="1"/>
  <c r="E162" i="1"/>
  <c r="E156" i="1" s="1"/>
  <c r="D162" i="1"/>
  <c r="H160" i="1"/>
  <c r="H154" i="1" s="1"/>
  <c r="F160" i="1"/>
  <c r="F154" i="1" s="1"/>
  <c r="D160" i="1"/>
  <c r="H157" i="1"/>
  <c r="F157" i="1"/>
  <c r="D157" i="1"/>
  <c r="H156" i="1"/>
  <c r="F156" i="1"/>
  <c r="D156" i="1"/>
  <c r="D154" i="1"/>
  <c r="C149" i="1"/>
  <c r="J148" i="1"/>
  <c r="I148" i="1"/>
  <c r="H148" i="1"/>
  <c r="G148" i="1"/>
  <c r="F148" i="1"/>
  <c r="E148" i="1"/>
  <c r="D148" i="1"/>
  <c r="C148" i="1"/>
  <c r="C146" i="1"/>
  <c r="J143" i="1"/>
  <c r="I143" i="1"/>
  <c r="H143" i="1"/>
  <c r="G143" i="1"/>
  <c r="F143" i="1"/>
  <c r="E143" i="1"/>
  <c r="D143" i="1"/>
  <c r="C143" i="1"/>
  <c r="C141" i="1"/>
  <c r="J138" i="1"/>
  <c r="I138" i="1"/>
  <c r="H138" i="1"/>
  <c r="G138" i="1"/>
  <c r="F138" i="1"/>
  <c r="E138" i="1"/>
  <c r="D138" i="1"/>
  <c r="C138" i="1"/>
  <c r="C131" i="1"/>
  <c r="J128" i="1"/>
  <c r="I128" i="1"/>
  <c r="H128" i="1"/>
  <c r="G128" i="1"/>
  <c r="F128" i="1"/>
  <c r="E128" i="1"/>
  <c r="D128" i="1"/>
  <c r="C128" i="1"/>
  <c r="J126" i="1"/>
  <c r="I126" i="1"/>
  <c r="H126" i="1"/>
  <c r="G126" i="1"/>
  <c r="F126" i="1"/>
  <c r="E126" i="1"/>
  <c r="D126" i="1"/>
  <c r="C126" i="1"/>
  <c r="J123" i="1"/>
  <c r="I123" i="1"/>
  <c r="H123" i="1"/>
  <c r="G123" i="1"/>
  <c r="F123" i="1"/>
  <c r="E123" i="1"/>
  <c r="D123" i="1"/>
  <c r="C123" i="1"/>
  <c r="I121" i="1"/>
  <c r="I118" i="1" s="1"/>
  <c r="C116" i="1"/>
  <c r="J115" i="1"/>
  <c r="I115" i="1"/>
  <c r="H115" i="1"/>
  <c r="G115" i="1"/>
  <c r="F115" i="1"/>
  <c r="E115" i="1"/>
  <c r="D115" i="1"/>
  <c r="C115" i="1"/>
  <c r="C113" i="1"/>
  <c r="J112" i="1"/>
  <c r="I112" i="1"/>
  <c r="H112" i="1"/>
  <c r="G112" i="1"/>
  <c r="F112" i="1"/>
  <c r="E112" i="1"/>
  <c r="D112" i="1"/>
  <c r="C112" i="1"/>
  <c r="J110" i="1"/>
  <c r="J105" i="1" s="1"/>
  <c r="I110" i="1"/>
  <c r="H110" i="1"/>
  <c r="H107" i="1" s="1"/>
  <c r="G110" i="1"/>
  <c r="F110" i="1"/>
  <c r="E110" i="1"/>
  <c r="D110" i="1"/>
  <c r="D107" i="1" s="1"/>
  <c r="J104" i="1"/>
  <c r="I104" i="1"/>
  <c r="H104" i="1"/>
  <c r="G104" i="1"/>
  <c r="F104" i="1"/>
  <c r="E104" i="1"/>
  <c r="D104" i="1"/>
  <c r="C104" i="1"/>
  <c r="C100" i="1"/>
  <c r="C98" i="1" s="1"/>
  <c r="C93" i="1" s="1"/>
  <c r="J98" i="1"/>
  <c r="J93" i="1" s="1"/>
  <c r="I98" i="1"/>
  <c r="I93" i="1" s="1"/>
  <c r="H98" i="1"/>
  <c r="G98" i="1"/>
  <c r="G93" i="1" s="1"/>
  <c r="F98" i="1"/>
  <c r="E98" i="1"/>
  <c r="E93" i="1" s="1"/>
  <c r="D98" i="1"/>
  <c r="J96" i="1"/>
  <c r="I96" i="1"/>
  <c r="H96" i="1"/>
  <c r="G96" i="1"/>
  <c r="F96" i="1"/>
  <c r="E96" i="1"/>
  <c r="D96" i="1"/>
  <c r="H93" i="1"/>
  <c r="F93" i="1"/>
  <c r="D93" i="1"/>
  <c r="C91" i="1"/>
  <c r="J90" i="1"/>
  <c r="I90" i="1"/>
  <c r="H90" i="1"/>
  <c r="G90" i="1"/>
  <c r="F90" i="1"/>
  <c r="E90" i="1"/>
  <c r="D90" i="1"/>
  <c r="C90" i="1"/>
  <c r="C88" i="1"/>
  <c r="C87" i="1"/>
  <c r="J86" i="1"/>
  <c r="I86" i="1"/>
  <c r="H86" i="1"/>
  <c r="G86" i="1"/>
  <c r="F86" i="1"/>
  <c r="E86" i="1"/>
  <c r="D86" i="1"/>
  <c r="C84" i="1"/>
  <c r="C83" i="1"/>
  <c r="J82" i="1"/>
  <c r="I82" i="1"/>
  <c r="H82" i="1"/>
  <c r="G82" i="1"/>
  <c r="F82" i="1"/>
  <c r="E82" i="1"/>
  <c r="D82" i="1"/>
  <c r="J80" i="1"/>
  <c r="J76" i="1" s="1"/>
  <c r="J19" i="1" s="1"/>
  <c r="I80" i="1"/>
  <c r="H80" i="1"/>
  <c r="H76" i="1" s="1"/>
  <c r="G80" i="1"/>
  <c r="G76" i="1" s="1"/>
  <c r="F80" i="1"/>
  <c r="F76" i="1" s="1"/>
  <c r="F19" i="1" s="1"/>
  <c r="E80" i="1"/>
  <c r="D80" i="1"/>
  <c r="D76" i="1" s="1"/>
  <c r="J79" i="1"/>
  <c r="J75" i="1" s="1"/>
  <c r="I79" i="1"/>
  <c r="I75" i="1" s="1"/>
  <c r="I71" i="1" s="1"/>
  <c r="H79" i="1"/>
  <c r="G79" i="1"/>
  <c r="G75" i="1" s="1"/>
  <c r="G71" i="1" s="1"/>
  <c r="F79" i="1"/>
  <c r="F75" i="1" s="1"/>
  <c r="E79" i="1"/>
  <c r="E75" i="1" s="1"/>
  <c r="E71" i="1" s="1"/>
  <c r="D79" i="1"/>
  <c r="I76" i="1"/>
  <c r="E76" i="1"/>
  <c r="H75" i="1"/>
  <c r="H18" i="1" s="1"/>
  <c r="D75" i="1"/>
  <c r="D18" i="1" s="1"/>
  <c r="C68" i="1"/>
  <c r="J64" i="1"/>
  <c r="I64" i="1"/>
  <c r="H64" i="1"/>
  <c r="G64" i="1"/>
  <c r="F64" i="1"/>
  <c r="E64" i="1"/>
  <c r="D64" i="1"/>
  <c r="J56" i="1"/>
  <c r="I56" i="1"/>
  <c r="I52" i="1" s="1"/>
  <c r="H56" i="1"/>
  <c r="G56" i="1"/>
  <c r="G52" i="1" s="1"/>
  <c r="F56" i="1"/>
  <c r="E56" i="1"/>
  <c r="E52" i="1" s="1"/>
  <c r="D56" i="1"/>
  <c r="D52" i="1" s="1"/>
  <c r="J50" i="1"/>
  <c r="J46" i="1" s="1"/>
  <c r="I50" i="1"/>
  <c r="I46" i="1" s="1"/>
  <c r="H50" i="1"/>
  <c r="G50" i="1"/>
  <c r="G46" i="1" s="1"/>
  <c r="F50" i="1"/>
  <c r="E50" i="1"/>
  <c r="E46" i="1" s="1"/>
  <c r="D50" i="1"/>
  <c r="D46" i="1" s="1"/>
  <c r="H46" i="1"/>
  <c r="F46" i="1"/>
  <c r="F28" i="1"/>
  <c r="J28" i="1"/>
  <c r="C28" i="1"/>
  <c r="D29" i="1"/>
  <c r="E29" i="1"/>
  <c r="F29" i="1"/>
  <c r="G29" i="1"/>
  <c r="H29" i="1"/>
  <c r="J29" i="1"/>
  <c r="C44" i="1"/>
  <c r="C43" i="1" s="1"/>
  <c r="C41" i="1"/>
  <c r="C37" i="1"/>
  <c r="J27" i="1"/>
  <c r="I29" i="1"/>
  <c r="D28" i="1"/>
  <c r="F18" i="1" l="1"/>
  <c r="J18" i="1"/>
  <c r="F351" i="1"/>
  <c r="F345" i="1" s="1"/>
  <c r="J351" i="1"/>
  <c r="J345" i="1" s="1"/>
  <c r="F25" i="1"/>
  <c r="F15" i="1" s="1"/>
  <c r="J25" i="1"/>
  <c r="J15" i="1" s="1"/>
  <c r="I19" i="1"/>
  <c r="H19" i="1"/>
  <c r="H16" i="1" s="1"/>
  <c r="C136" i="1"/>
  <c r="J157" i="1"/>
  <c r="F183" i="1"/>
  <c r="J183" i="1"/>
  <c r="H235" i="1"/>
  <c r="F333" i="1"/>
  <c r="F332" i="1" s="1"/>
  <c r="C33" i="1"/>
  <c r="C31" i="1" s="1"/>
  <c r="C27" i="1" s="1"/>
  <c r="G322" i="1"/>
  <c r="G318" i="1" s="1"/>
  <c r="E351" i="1"/>
  <c r="E345" i="1" s="1"/>
  <c r="I351" i="1"/>
  <c r="I345" i="1" s="1"/>
  <c r="F180" i="1"/>
  <c r="H269" i="1"/>
  <c r="C291" i="1"/>
  <c r="C289" i="1"/>
  <c r="C286" i="1" s="1"/>
  <c r="D300" i="1"/>
  <c r="D297" i="1" s="1"/>
  <c r="C39" i="1"/>
  <c r="D19" i="1"/>
  <c r="D16" i="1" s="1"/>
  <c r="C96" i="1"/>
  <c r="D286" i="1"/>
  <c r="F286" i="1"/>
  <c r="E320" i="1"/>
  <c r="G320" i="1"/>
  <c r="I320" i="1"/>
  <c r="C186" i="1"/>
  <c r="C181" i="1" s="1"/>
  <c r="C178" i="1" s="1"/>
  <c r="E19" i="1"/>
  <c r="D78" i="1"/>
  <c r="G19" i="1"/>
  <c r="C110" i="1"/>
  <c r="C105" i="1" s="1"/>
  <c r="C102" i="1" s="1"/>
  <c r="F269" i="1"/>
  <c r="J269" i="1"/>
  <c r="E333" i="1"/>
  <c r="E332" i="1" s="1"/>
  <c r="G333" i="1"/>
  <c r="G332" i="1" s="1"/>
  <c r="D183" i="1"/>
  <c r="J16" i="1"/>
  <c r="F16" i="1"/>
  <c r="E25" i="1"/>
  <c r="E15" i="1" s="1"/>
  <c r="D25" i="1"/>
  <c r="D15" i="1" s="1"/>
  <c r="H25" i="1"/>
  <c r="H15" i="1" s="1"/>
  <c r="E121" i="1"/>
  <c r="E118" i="1" s="1"/>
  <c r="D322" i="1"/>
  <c r="D318" i="1" s="1"/>
  <c r="F322" i="1"/>
  <c r="F318" i="1" s="1"/>
  <c r="H322" i="1"/>
  <c r="H318" i="1" s="1"/>
  <c r="J322" i="1"/>
  <c r="J318" i="1" s="1"/>
  <c r="I18" i="1"/>
  <c r="G18" i="1"/>
  <c r="E18" i="1"/>
  <c r="E160" i="1"/>
  <c r="E154" i="1" s="1"/>
  <c r="G160" i="1"/>
  <c r="G154" i="1" s="1"/>
  <c r="I160" i="1"/>
  <c r="I154" i="1" s="1"/>
  <c r="H52" i="1"/>
  <c r="C64" i="1"/>
  <c r="F78" i="1"/>
  <c r="H78" i="1"/>
  <c r="J78" i="1"/>
  <c r="E78" i="1"/>
  <c r="G78" i="1"/>
  <c r="I78" i="1"/>
  <c r="C79" i="1"/>
  <c r="C75" i="1" s="1"/>
  <c r="J72" i="1"/>
  <c r="D105" i="1"/>
  <c r="D102" i="1" s="1"/>
  <c r="E157" i="1"/>
  <c r="G157" i="1"/>
  <c r="I157" i="1"/>
  <c r="H183" i="1"/>
  <c r="G351" i="1"/>
  <c r="G345" i="1" s="1"/>
  <c r="C322" i="1"/>
  <c r="C318" i="1" s="1"/>
  <c r="C320" i="1"/>
  <c r="H27" i="1"/>
  <c r="D27" i="1"/>
  <c r="D22" i="1"/>
  <c r="D12" i="1" s="1"/>
  <c r="H22" i="1"/>
  <c r="H12" i="1" s="1"/>
  <c r="H28" i="1"/>
  <c r="F27" i="1"/>
  <c r="F52" i="1"/>
  <c r="J52" i="1"/>
  <c r="F181" i="1"/>
  <c r="J181" i="1"/>
  <c r="E183" i="1"/>
  <c r="G183" i="1"/>
  <c r="I183" i="1"/>
  <c r="F300" i="1"/>
  <c r="F297" i="1" s="1"/>
  <c r="H300" i="1"/>
  <c r="H297" i="1" s="1"/>
  <c r="J300" i="1"/>
  <c r="J297" i="1" s="1"/>
  <c r="C300" i="1"/>
  <c r="C297" i="1" s="1"/>
  <c r="E300" i="1"/>
  <c r="E297" i="1" s="1"/>
  <c r="G300" i="1"/>
  <c r="G297" i="1" s="1"/>
  <c r="I300" i="1"/>
  <c r="I297" i="1" s="1"/>
  <c r="C301" i="1"/>
  <c r="C298" i="1" s="1"/>
  <c r="C336" i="1"/>
  <c r="E348" i="1"/>
  <c r="I348" i="1"/>
  <c r="I25" i="1"/>
  <c r="I15" i="1" s="1"/>
  <c r="J178" i="1"/>
  <c r="D74" i="1"/>
  <c r="D70" i="1" s="1"/>
  <c r="F74" i="1"/>
  <c r="F70" i="1" s="1"/>
  <c r="H74" i="1"/>
  <c r="H70" i="1" s="1"/>
  <c r="J74" i="1"/>
  <c r="J70" i="1" s="1"/>
  <c r="E74" i="1"/>
  <c r="E70" i="1" s="1"/>
  <c r="G74" i="1"/>
  <c r="G70" i="1" s="1"/>
  <c r="D72" i="1"/>
  <c r="F72" i="1"/>
  <c r="H72" i="1"/>
  <c r="J102" i="1"/>
  <c r="D178" i="1"/>
  <c r="H178" i="1"/>
  <c r="E178" i="1"/>
  <c r="G178" i="1"/>
  <c r="I178" i="1"/>
  <c r="F107" i="1"/>
  <c r="F105" i="1"/>
  <c r="F102" i="1" s="1"/>
  <c r="E267" i="1"/>
  <c r="E269" i="1"/>
  <c r="G267" i="1"/>
  <c r="G269" i="1"/>
  <c r="I267" i="1"/>
  <c r="I269" i="1"/>
  <c r="C357" i="1"/>
  <c r="C354" i="1"/>
  <c r="C348" i="1" s="1"/>
  <c r="C346" i="1"/>
  <c r="J22" i="1"/>
  <c r="J12" i="1" s="1"/>
  <c r="F22" i="1"/>
  <c r="F12" i="1" s="1"/>
  <c r="H105" i="1"/>
  <c r="H102" i="1" s="1"/>
  <c r="G121" i="1"/>
  <c r="G118" i="1" s="1"/>
  <c r="C160" i="1"/>
  <c r="C154" i="1" s="1"/>
  <c r="C156" i="1"/>
  <c r="E22" i="1"/>
  <c r="E12" i="1" s="1"/>
  <c r="E235" i="1"/>
  <c r="G22" i="1"/>
  <c r="G12" i="1" s="1"/>
  <c r="G235" i="1"/>
  <c r="I22" i="1"/>
  <c r="I12" i="1" s="1"/>
  <c r="I235" i="1"/>
  <c r="D346" i="1"/>
  <c r="F346" i="1"/>
  <c r="H346" i="1"/>
  <c r="J346" i="1"/>
  <c r="D351" i="1"/>
  <c r="D345" i="1" s="1"/>
  <c r="H351" i="1"/>
  <c r="H345" i="1" s="1"/>
  <c r="G25" i="1"/>
  <c r="G15" i="1" s="1"/>
  <c r="C86" i="1"/>
  <c r="D121" i="1"/>
  <c r="D118" i="1" s="1"/>
  <c r="F121" i="1"/>
  <c r="F118" i="1" s="1"/>
  <c r="H121" i="1"/>
  <c r="H118" i="1" s="1"/>
  <c r="J121" i="1"/>
  <c r="J118" i="1" s="1"/>
  <c r="C238" i="1"/>
  <c r="C237" i="1"/>
  <c r="C236" i="1"/>
  <c r="C22" i="1" s="1"/>
  <c r="C367" i="1"/>
  <c r="C378" i="1"/>
  <c r="C377" i="1" s="1"/>
  <c r="C56" i="1"/>
  <c r="C25" i="1" s="1"/>
  <c r="C15" i="1" s="1"/>
  <c r="I74" i="1"/>
  <c r="I70" i="1" s="1"/>
  <c r="E72" i="1"/>
  <c r="G72" i="1"/>
  <c r="I72" i="1"/>
  <c r="C273" i="1"/>
  <c r="C271" i="1"/>
  <c r="C35" i="1"/>
  <c r="I27" i="1"/>
  <c r="I28" i="1"/>
  <c r="G27" i="1"/>
  <c r="G28" i="1"/>
  <c r="E27" i="1"/>
  <c r="E28" i="1"/>
  <c r="C50" i="1"/>
  <c r="C46" i="1" s="1"/>
  <c r="D71" i="1"/>
  <c r="F71" i="1"/>
  <c r="H71" i="1"/>
  <c r="J71" i="1"/>
  <c r="E107" i="1"/>
  <c r="E105" i="1"/>
  <c r="E102" i="1" s="1"/>
  <c r="G107" i="1"/>
  <c r="G105" i="1"/>
  <c r="G102" i="1" s="1"/>
  <c r="I107" i="1"/>
  <c r="I105" i="1"/>
  <c r="I102" i="1" s="1"/>
  <c r="C82" i="1"/>
  <c r="C80" i="1"/>
  <c r="C58" i="1"/>
  <c r="C183" i="1" l="1"/>
  <c r="C107" i="1"/>
  <c r="G16" i="1"/>
  <c r="F178" i="1"/>
  <c r="C288" i="1"/>
  <c r="C285" i="1" s="1"/>
  <c r="C29" i="1"/>
  <c r="C71" i="1"/>
  <c r="E16" i="1"/>
  <c r="I16" i="1"/>
  <c r="C235" i="1"/>
  <c r="C335" i="1"/>
  <c r="C333" i="1"/>
  <c r="C332" i="1" s="1"/>
  <c r="C52" i="1"/>
  <c r="C133" i="1"/>
  <c r="C121" i="1"/>
  <c r="C118" i="1" s="1"/>
  <c r="C351" i="1"/>
  <c r="C345" i="1" s="1"/>
  <c r="C78" i="1"/>
  <c r="C76" i="1"/>
  <c r="C267" i="1"/>
  <c r="C269" i="1"/>
  <c r="D392" i="1"/>
  <c r="E392" i="1"/>
  <c r="F392" i="1"/>
  <c r="G392" i="1"/>
  <c r="H392" i="1"/>
  <c r="I392" i="1"/>
  <c r="J392" i="1"/>
  <c r="C74" i="1" l="1"/>
  <c r="C70" i="1" s="1"/>
  <c r="C72" i="1"/>
  <c r="J387" i="1"/>
  <c r="I387" i="1"/>
  <c r="H387" i="1"/>
  <c r="G387" i="1"/>
  <c r="F387" i="1"/>
  <c r="E387" i="1"/>
  <c r="D387" i="1"/>
  <c r="D402" i="1" l="1"/>
  <c r="E402" i="1"/>
  <c r="F402" i="1"/>
  <c r="G402" i="1"/>
  <c r="H402" i="1"/>
  <c r="I402" i="1"/>
  <c r="J402" i="1"/>
  <c r="D399" i="1"/>
  <c r="D23" i="1" s="1"/>
  <c r="D13" i="1" s="1"/>
  <c r="E399" i="1"/>
  <c r="E23" i="1" s="1"/>
  <c r="E13" i="1" s="1"/>
  <c r="F399" i="1"/>
  <c r="F23" i="1" s="1"/>
  <c r="F13" i="1" s="1"/>
  <c r="G399" i="1"/>
  <c r="G23" i="1" s="1"/>
  <c r="G13" i="1" s="1"/>
  <c r="H399" i="1"/>
  <c r="H23" i="1" s="1"/>
  <c r="H13" i="1" s="1"/>
  <c r="I399" i="1"/>
  <c r="I23" i="1" s="1"/>
  <c r="I13" i="1" s="1"/>
  <c r="J399" i="1"/>
  <c r="J23" i="1" s="1"/>
  <c r="J13" i="1" s="1"/>
  <c r="D400" i="1"/>
  <c r="D24" i="1" s="1"/>
  <c r="D14" i="1" s="1"/>
  <c r="E400" i="1"/>
  <c r="E24" i="1" s="1"/>
  <c r="E14" i="1" s="1"/>
  <c r="F400" i="1"/>
  <c r="F24" i="1" s="1"/>
  <c r="F14" i="1" s="1"/>
  <c r="G400" i="1"/>
  <c r="G24" i="1" s="1"/>
  <c r="G14" i="1" s="1"/>
  <c r="H400" i="1"/>
  <c r="H24" i="1" s="1"/>
  <c r="H14" i="1" s="1"/>
  <c r="I400" i="1"/>
  <c r="I24" i="1" s="1"/>
  <c r="I14" i="1" s="1"/>
  <c r="J400" i="1"/>
  <c r="J24" i="1" s="1"/>
  <c r="J14" i="1" s="1"/>
  <c r="C404" i="1"/>
  <c r="C403" i="1"/>
  <c r="C400" i="1" s="1"/>
  <c r="C24" i="1" s="1"/>
  <c r="C395" i="1"/>
  <c r="C390" i="1" s="1"/>
  <c r="C19" i="1" s="1"/>
  <c r="C394" i="1"/>
  <c r="C389" i="1" s="1"/>
  <c r="C18" i="1" s="1"/>
  <c r="C393" i="1"/>
  <c r="C388" i="1" s="1"/>
  <c r="C17" i="1" s="1"/>
  <c r="I11" i="1" l="1"/>
  <c r="G11" i="1"/>
  <c r="E11" i="1"/>
  <c r="C14" i="1"/>
  <c r="J11" i="1"/>
  <c r="H11" i="1"/>
  <c r="F11" i="1"/>
  <c r="D11" i="1"/>
  <c r="C16" i="1"/>
  <c r="C12" i="1"/>
  <c r="J21" i="1"/>
  <c r="H21" i="1"/>
  <c r="F21" i="1"/>
  <c r="D21" i="1"/>
  <c r="I21" i="1"/>
  <c r="G21" i="1"/>
  <c r="E21" i="1"/>
  <c r="G398" i="1"/>
  <c r="D398" i="1"/>
  <c r="E398" i="1"/>
  <c r="F398" i="1"/>
  <c r="J398" i="1"/>
  <c r="I398" i="1"/>
  <c r="C402" i="1"/>
  <c r="H398" i="1"/>
  <c r="C399" i="1"/>
  <c r="C23" i="1" s="1"/>
  <c r="C21" i="1" s="1"/>
  <c r="C392" i="1"/>
  <c r="C13" i="1" l="1"/>
  <c r="C11" i="1" s="1"/>
  <c r="C387" i="1"/>
  <c r="C398" i="1"/>
</calcChain>
</file>

<file path=xl/sharedStrings.xml><?xml version="1.0" encoding="utf-8"?>
<sst xmlns="http://schemas.openxmlformats.org/spreadsheetml/2006/main" count="427" uniqueCount="184">
  <si>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</si>
  <si>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</si>
  <si>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</si>
  <si>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</si>
  <si>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</si>
  <si>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</si>
  <si>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</si>
  <si>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</si>
  <si>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</si>
  <si>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</si>
  <si>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Всего по направлению "Капитальные вложения", в том числе              </t>
  </si>
  <si>
    <t>1.Капитальные вложения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</si>
  <si>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</si>
  <si>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</si>
  <si>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</si>
  <si>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Мероприятие 1.</t>
  </si>
  <si>
    <t>Объем расходов на выполнение мероприятия за счет всех источников ресурсного обеспечения, рублей</t>
  </si>
  <si>
    <t>ВСЕГО ПО МУНИЦИПАЛЬНОЙ ПРОГРАММЕ. В ТОМ ЧИСЛЕ:</t>
  </si>
  <si>
    <t xml:space="preserve">Обеспечение мероприятий по переселению граждан из аварийного жилищного фонда </t>
  </si>
  <si>
    <t>приложение</t>
  </si>
  <si>
    <t xml:space="preserve">Всего по направлению, в том числе              </t>
  </si>
  <si>
    <t>Мероприятия по обеспечению жильем молодых семей</t>
  </si>
  <si>
    <t>2021 год</t>
  </si>
  <si>
    <t>2022 год</t>
  </si>
  <si>
    <t>2023 год</t>
  </si>
  <si>
    <t>2024 год</t>
  </si>
  <si>
    <t>2025 год</t>
  </si>
  <si>
    <t>2026 год</t>
  </si>
  <si>
    <t>2027 год</t>
  </si>
  <si>
    <t>ПОДПРОГРАММА 19. "Обеспечение жильем молодых семей"</t>
  </si>
  <si>
    <t>ПОДПРОГРАММА 18. «Переселение граждан из аварийного жилищного фонда в Камышловском городском округе"</t>
  </si>
  <si>
    <r>
      <t>ВСЕГО ПО ПОДПРОГРАММЕ,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в том числе</t>
    </r>
    <r>
      <rPr>
        <sz val="11"/>
        <color theme="1"/>
        <rFont val="Times New Roman"/>
        <family val="1"/>
        <charset val="204"/>
      </rPr>
      <t xml:space="preserve">              </t>
    </r>
  </si>
  <si>
    <t>Всего по направлению «Прочие нужды»,  в том числе</t>
  </si>
  <si>
    <t>Разработка документации по планировке территорий, в целях создания условий для развития капитального строительства, в т.ч. жилищного</t>
  </si>
  <si>
    <t>Мероприятие 2.</t>
  </si>
  <si>
    <t xml:space="preserve">всего, из них:                  </t>
  </si>
  <si>
    <t>Мероприятие 3.</t>
  </si>
  <si>
    <t>Подпрограмма 1. «Стимулирование развития инфраструктуры Камышловского городского округа»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</si>
  <si>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</si>
  <si>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</si>
  <si>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</si>
  <si>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</si>
  <si>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</si>
  <si>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Приобретение экскаватора, всего, из них:  </t>
  </si>
  <si>
    <t xml:space="preserve">Приобретение илососа, всего, из них:  </t>
  </si>
  <si>
    <t>Подпрограмма 2. «Развитие транспортного комплекса Камышловского городского округа»</t>
  </si>
  <si>
    <t>Областной бюджет</t>
  </si>
  <si>
    <t>Местный бюджет</t>
  </si>
  <si>
    <t xml:space="preserve">Всего по направлению "Капитальные вложения", в том числе:              </t>
  </si>
  <si>
    <t>1.1. Бюджетные инвестиции в объекты капитального строительства</t>
  </si>
  <si>
    <t xml:space="preserve">Бюджетные инвестиции в объекты капитального строительства, всего, в том числе:             </t>
  </si>
  <si>
    <t xml:space="preserve">Ремонт водопроводных сетей  </t>
  </si>
  <si>
    <t xml:space="preserve">Установка энергосберегающих насосов на муниципальных котельных, всего, из них:  </t>
  </si>
  <si>
    <t xml:space="preserve">Ремонт сетей теплоснабжения, всего, из них:  </t>
  </si>
  <si>
    <t>в том числе:</t>
  </si>
  <si>
    <t xml:space="preserve">Ремонт коллектора ул.Боровая, всего, из них:  </t>
  </si>
  <si>
    <t>ПОДПРОГРАММА 3. Развитие жилищно-коммунального хозяйства и повышение энергетической эффективности Камышловского городского округа»</t>
  </si>
  <si>
    <t>Разработка схемы газоснабжения в Камышловском городском округе</t>
  </si>
  <si>
    <t>Строительство газопровода  в Камышловском городском округе</t>
  </si>
  <si>
    <t xml:space="preserve">ВСЕГО ПО ПОДПРОГРАММЕ 4, В ТОМ ЧИСЛЕ              </t>
  </si>
  <si>
    <t>ПОДПРОГРАММА 4. «Развитие газификации в Камышловском городском округе»</t>
  </si>
  <si>
    <t>Всего по направлению "Капитальные вложения", в том числе:</t>
  </si>
  <si>
    <t>Благоустройство территории многоквартирных домов</t>
  </si>
  <si>
    <t xml:space="preserve">Мероприятие 1. </t>
  </si>
  <si>
    <t xml:space="preserve">Организация уличного освещения, всего, из них: 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</si>
  <si>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</si>
  <si>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Организация благоустройства и озеленение на территории Камышловского городского округа</t>
  </si>
  <si>
    <t>ПОДПРОГРАММА 5. «Благоустройство и озеленение Камышловского городского округа»</t>
  </si>
  <si>
    <t xml:space="preserve">ВСЕГО ПО ПОДПРОГРАММЕ 5, В ТОМ ЧИСЛЕ:              </t>
  </si>
  <si>
    <t xml:space="preserve">ВСЕГО ПО ПОДПРОГРАММЕ 2, В ТОМ ЧИСЛЕ              </t>
  </si>
  <si>
    <t xml:space="preserve">ВСЕГО ПО ПОДПРОГРАММЕ 3, В ТОМ ЧИСЛЕ:              </t>
  </si>
  <si>
    <t>Ликвидация несанкционированных свалок</t>
  </si>
  <si>
    <t xml:space="preserve">Мероприятие 2. 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</si>
  <si>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</si>
  <si>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</si>
  <si>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ПОДПРОГРАММА 6. "Охрана окружающей среды Камышловского городского округа"</t>
  </si>
  <si>
    <t xml:space="preserve">ВСЕГО ПО ПОДПРОГРАММЕ 6,  В ТОМ ЧИСЛЕ     </t>
  </si>
  <si>
    <t>Содержание и ремонт автомобильных дорог местного значения</t>
  </si>
  <si>
    <t xml:space="preserve"> всего, из них:  </t>
  </si>
  <si>
    <t xml:space="preserve">Обслуживание светофорных объектов, всего, из них:  </t>
  </si>
  <si>
    <t>Установка светофорных объектов</t>
  </si>
  <si>
    <t>Мероприятие 4.</t>
  </si>
  <si>
    <t>Мероприятие 5.</t>
  </si>
  <si>
    <t>Ямочный ремонт автомобильных дорог</t>
  </si>
  <si>
    <t>Мероприятие 6.</t>
  </si>
  <si>
    <t>Ремонт автопавильона по ул.Северная</t>
  </si>
  <si>
    <t>Мероприятие 7.</t>
  </si>
  <si>
    <t>Разработка проектов на ремонт автомобильных дорог общего пользования</t>
  </si>
  <si>
    <t>Мероприятие 8.</t>
  </si>
  <si>
    <t>Обустройство остановочных комплексов на территории Камышловского городского округа</t>
  </si>
  <si>
    <t>ПОДПРОГРАММА 7. «Обеспечение мероприятий по повышению безопасности дорожного движения на территории Камышловского городского округа»</t>
  </si>
  <si>
    <t xml:space="preserve">областной бюджет </t>
  </si>
  <si>
    <t>1. Прочие нужды</t>
  </si>
  <si>
    <t xml:space="preserve">Всего по направлению «Прочие нужды»,  том числе:  </t>
  </si>
  <si>
    <t>Информационная поддержка программно-аппаратного комплекса и периферийных устройств в администрации Камышловского городского округа</t>
  </si>
  <si>
    <t>ПОДПРОГРАММА 8. «Информационное общество Камышловского городского округа»</t>
  </si>
  <si>
    <t>ВСЕГО ПО ПОДПРОГРАММЕ 8, в том числе:</t>
  </si>
  <si>
    <t>федеральный бюджет:</t>
  </si>
  <si>
    <t>областной бюджет:</t>
  </si>
  <si>
    <t>местный бюджет:</t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</si>
  <si>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</si>
  <si>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</si>
  <si>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Times New Roman"/>
        <family val="1"/>
        <charset val="204"/>
      </rPr>
      <t>всего, в том числе:</t>
    </r>
  </si>
  <si>
    <t>ПОДПРОГРАММА 9.«Социальная поддержка отдельных категорий граждан на территории Камышловского городского округа»</t>
  </si>
  <si>
    <t>ВСЕГО ПО ПОДПРОГРАММЕ 9, в том числе:</t>
  </si>
  <si>
    <t>Всего по направлению "Прочие нужды",  в том числе:</t>
  </si>
  <si>
    <t>Предоставление субсидий на основе конкурсного отбора субъектов малого и среднего предпринимательства в приоритетных для муниципального образования видов деятельности</t>
  </si>
  <si>
    <t>Организация и проведение ярмарок товаропроизводителей на территории Камышловского городского округа, всего, из них:</t>
  </si>
  <si>
    <t xml:space="preserve">Мероприятие 3. 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</si>
  <si>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</si>
  <si>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>ПОДПРОГРАММА 10. «Развитие малого и среднего предпринимательства на территории Камышловского городского округа»</t>
  </si>
  <si>
    <t>ВСЕГО ПО ПОДПРОГРАММЕ 10, в том числе:</t>
  </si>
  <si>
    <t>Всего по направлению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</si>
  <si>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</si>
  <si>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</si>
  <si>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r>
      <t xml:space="preserve">ПОДПРОГРАММА 11.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Times New Roman"/>
        <family val="1"/>
        <charset val="204"/>
      </rPr>
      <t>безопасности людей на водных объектах</t>
    </r>
    <r>
      <rPr>
        <b/>
        <sz val="11"/>
        <color theme="1"/>
        <rFont val="Times New Roman"/>
        <family val="1"/>
        <charset val="204"/>
      </rPr>
      <t xml:space="preserve"> на территории Камышловского городского округа»</t>
    </r>
  </si>
  <si>
    <t>ВСЕГО ПО ПОДПРОГРАММЕ 11, В ТОМ ЧИСЛЕ:</t>
  </si>
  <si>
    <t xml:space="preserve">Всего по направлению "Прочие нужды", в том числе:  </t>
  </si>
  <si>
    <t>Повышение уровня пожарной защиты территории Камышловского городского округа, всего из них:</t>
  </si>
  <si>
    <t>Профилактика пожарной безопасности на территории Камышловского городского округа, всего из них:</t>
  </si>
  <si>
    <t>ПОДПРОГРАММА 12. «Пожарная безопасность на территории Камышловского городского округа»</t>
  </si>
  <si>
    <t>ВСЕГО ПО ПОДПРОГРАММЕ 12,   В ТОМ ЧИСЛЕ:</t>
  </si>
  <si>
    <t>Всего по направлению  "Прочие нужды", в том числе: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</si>
  <si>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</si>
  <si>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t>ПОДПРОГРАММА 13. «Обеспечение общественной безопасности на территории Камышловского городского округа»</t>
  </si>
  <si>
    <t>ВСЕГО ПО ПОДПРОГРАММЕ 13, В ТОМ ЧИСЛЕ:</t>
  </si>
  <si>
    <t>ВСЕГО ПО НАПРАВЛЕНИЮ «ПРОЧИЕ НУЖДЫ»,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</si>
  <si>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</si>
  <si>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Организация деятельности муниципального архива</t>
  </si>
  <si>
    <t xml:space="preserve">местный бюджет          </t>
  </si>
  <si>
    <t>ПОДПРОГРАММА 14. «Обеспечение деятельности по комплектованию, учету, хранению и использованию архивных документов»</t>
  </si>
  <si>
    <t xml:space="preserve">ВСЕГО ПО МУНИЦИПАЛЬНОЙ ПОДПРОГРАММЕ 14, В ТОМ ЧИСЛЕ   </t>
  </si>
  <si>
    <t>в том числе местный бюджет</t>
  </si>
  <si>
    <t xml:space="preserve">Всего по направлению "Прочие нужды", в том числе: </t>
  </si>
  <si>
    <t xml:space="preserve"> </t>
  </si>
  <si>
    <t>Субсидии на возмещение затрат по официальному опубликованию муниципальных правовых актов и иной официальной информации органов местного самоуправления Камышловского городского округа</t>
  </si>
  <si>
    <t>Освещение в электронных средствах массовой информации мероприятий Камышловского городского округа</t>
  </si>
  <si>
    <t>ПОДПРОГРАММА 15. «Информационное обеспечение деятельности администрации Камышловского городского округа»</t>
  </si>
  <si>
    <t>ВСЕГО ПО ПОДПРОГРАММЕ 15, всего:</t>
  </si>
  <si>
    <t>внебюджетные источники</t>
  </si>
  <si>
    <t>ВСЕГО ПО НАПРАВЛЕНИЮ «Прочие нужды»,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</si>
  <si>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</si>
  <si>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</si>
  <si>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</si>
  <si>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Обеспечение деятельности муниципальных учреждений</t>
  </si>
  <si>
    <t>ПОДПРОГРАММА 17. «Ремонт муниципального жилого фонда на территории Камышловского городского округа»</t>
  </si>
  <si>
    <t>ВСЕГО ПО ПОДПРОГРАММЕ 17, в том числе:</t>
  </si>
  <si>
    <t>Ремонт муниципальных квартир</t>
  </si>
  <si>
    <t>Уплата взноса на капитальный ремонт общего имущества в многоквартирных домах</t>
  </si>
  <si>
    <t>1. Капитальные вложения всего</t>
  </si>
  <si>
    <t>2.Прочие нужды</t>
  </si>
  <si>
    <t>ПОДПРОГРАММА 16. «Обеспечение реализации мероприятий муниципальной программы</t>
  </si>
  <si>
    <t>ВСЕГО ПО ПОДПРОГРАММЕ 16,  в том числе:</t>
  </si>
  <si>
    <t>Всего по направлению «Прочие нужды»,</t>
  </si>
  <si>
    <t xml:space="preserve">Всего по подпрограмме, в том числе              </t>
  </si>
  <si>
    <t>Замена дорожных знаков, расположенных на территории КГО</t>
  </si>
  <si>
    <t>Организация и содержание мест захоронения не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</si>
  <si>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на 2021-2027 годы» 
</t>
  </si>
  <si>
    <t>«Развитие социально – экономического комплекса Камышловского городского округа на 2021-2027 годы»</t>
  </si>
  <si>
    <t>Мероприятие 9.</t>
  </si>
  <si>
    <t>Осуществление государственного полномочия Свердловской области по предоставлнию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</si>
  <si>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компенсаций на оплату жилого помещения и коммунальных услуг», в том числе обеспечение деятельности</t>
  </si>
  <si>
    <t>8, 10</t>
  </si>
  <si>
    <t>11,12,13,14,15</t>
  </si>
  <si>
    <t>11,12,13,16</t>
  </si>
  <si>
    <t>17,18,19</t>
  </si>
  <si>
    <t>20, 21</t>
  </si>
  <si>
    <t>28,29,30</t>
  </si>
  <si>
    <t>41,42,43</t>
  </si>
  <si>
    <t>46,47,48,49,50,51,52,53,54,55,56,</t>
  </si>
  <si>
    <t>46,47,48,49,50,51,52,53,54,55</t>
  </si>
  <si>
    <t>57, 58</t>
  </si>
  <si>
    <t>57,58,59,60</t>
  </si>
  <si>
    <t>61,62,63</t>
  </si>
  <si>
    <t>64,65,66,</t>
  </si>
  <si>
    <t>69,70,71</t>
  </si>
  <si>
    <t>74,75,76</t>
  </si>
  <si>
    <r>
      <t xml:space="preserve">Осуществление государственного полномочия Российской Федерации 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 по предоставлению мер социальной поддержки по оплате жилого помещения и коммунальных услуг»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</si>
  <si>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 xml:space="preserve">Осуществление государственного полномочия Свердловской области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 в части компенсации отдельным категориям граждан оплаты взноса на капитальный ремонт общего имущества в многоквартирном доме, </t>
    </r>
    <r>
      <rPr>
        <sz val="11"/>
        <color rgb="FF000000"/>
        <rFont val="Times New Roman"/>
        <family val="1"/>
        <charset val="204"/>
      </rPr>
      <t>всего, в том числе:</t>
    </r>
  </si>
  <si>
    <r>
      <t>Выплата единовременного денежного вознаграждения Почетным гражданам города Камышлова к Дню города</t>
    </r>
    <r>
      <rPr>
        <sz val="11"/>
        <color rgb="FF000000"/>
        <rFont val="Times New Roman"/>
        <family val="1"/>
        <charset val="204"/>
      </rPr>
      <t>:</t>
    </r>
  </si>
  <si>
    <r>
      <t>Приобретение памятных подарков в соответствии с календарем знаменательных дат</t>
    </r>
    <r>
      <rPr>
        <sz val="11"/>
        <color rgb="FF000000"/>
        <rFont val="Times New Roman"/>
        <family val="1"/>
        <charset val="204"/>
      </rPr>
      <t>:</t>
    </r>
  </si>
  <si>
    <t>1,2,5</t>
  </si>
  <si>
    <t xml:space="preserve">Внедрение геоинформационной системы  обеспечения градостроительной деятельности </t>
  </si>
  <si>
    <t xml:space="preserve">Подготовка инвестиционных программ и разработка проектно-сметной документации на объекты капитального строительства (в т.ч. экспертиза сметной документации)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</si>
</sst>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1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9" fillId="0" borderId="1" xfId="0" applyFont="1" applyBorder="1" applyAlignment="1">
      <alignment horizontal="center" wrapText="1"/>
    </xf>
    <xf numFmtId="1" fontId="12" fillId="0" borderId="1" xfId="0" applyNumberFormat="1" applyFont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wrapText="1"/>
    </xf>
    <xf numFmtId="164" fontId="11" fillId="0" borderId="0" xfId="0" applyNumberFormat="1" applyFont="1" applyAlignment="1">
      <alignment horizontal="center"/>
    </xf>
    <xf numFmtId="164" fontId="12" fillId="0" borderId="1" xfId="0" applyNumberFormat="1" applyFont="1" applyBorder="1" applyAlignment="1">
      <alignment horizontal="center"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2" fillId="0" borderId="1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center" wrapText="1"/>
    </xf>
    <xf numFmtId="164" fontId="7" fillId="0" borderId="1" xfId="0" applyNumberFormat="1" applyFont="1" applyFill="1" applyBorder="1" applyAlignment="1">
      <alignment vertical="top" wrapText="1"/>
    </xf>
    <xf numFmtId="164" fontId="6" fillId="0" borderId="1" xfId="0" applyNumberFormat="1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0" fillId="0" borderId="0" xfId="0" applyFill="1"/>
    <xf numFmtId="0" fontId="4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9" fillId="0" borderId="0" xfId="0" applyFont="1" applyAlignment="1">
      <alignment horizontal="left"/>
    </xf>
    <xf numFmtId="0" fontId="0" fillId="0" borderId="0" xfId="0" applyAlignment="1">
      <alignment wrapText="1"/>
    </xf>
    <xf numFmtId="0" fontId="8" fillId="0" borderId="0" xfId="0" applyFont="1"/>
    <xf numFmtId="0" fontId="5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justify" vertical="top" wrapText="1"/>
    </xf>
    <xf numFmtId="0" fontId="9" fillId="0" borderId="1" xfId="0" applyNumberFormat="1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vertical="top" wrapText="1"/>
    </xf>
    <xf numFmtId="164" fontId="9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164" fontId="13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vertical="top" wrapText="1"/>
    </xf>
    <xf numFmtId="164" fontId="11" fillId="0" borderId="0" xfId="0" applyNumberFormat="1" applyFont="1" applyFill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164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  <xf numFmtId="0" fontId="13" fillId="0" borderId="1" xfId="0" applyNumberFormat="1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11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0" fillId="0" borderId="1" xfId="0" applyNumberForma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0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164" fontId="4" fillId="0" borderId="2" xfId="0" applyNumberFormat="1" applyFont="1" applyBorder="1" applyAlignment="1">
      <alignment horizontal="center" wrapText="1"/>
    </xf>
    <xf numFmtId="164" fontId="0" fillId="0" borderId="3" xfId="0" applyNumberFormat="1" applyFont="1" applyBorder="1" applyAlignment="1">
      <alignment horizontal="center" wrapText="1"/>
    </xf>
    <xf numFmtId="164" fontId="0" fillId="0" borderId="4" xfId="0" applyNumberFormat="1" applyFont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4"/>
  <sheetViews>
    <sheetView tabSelected="1" topLeftCell="A352" workbookViewId="0">
      <selection activeCell="E15" sqref="E15"/>
    </sheetView>
  </sheetViews>
  <sheetFormatPr defaultRowHeight="15" x14ac:dyDescent="0.25"/>
  <cols>
    <col min="1" max="1" width="4.7109375" customWidth="1"/>
    <col min="2" max="2" width="37.42578125" style="28" customWidth="1"/>
    <col min="3" max="3" width="17.140625" style="10" customWidth="1"/>
    <col min="4" max="4" width="14.140625" style="44" customWidth="1"/>
    <col min="5" max="5" width="13.5703125" style="10" customWidth="1"/>
    <col min="6" max="6" width="14" style="10" customWidth="1"/>
    <col min="7" max="7" width="13.42578125" style="10" customWidth="1"/>
    <col min="8" max="8" width="14.85546875" style="10" customWidth="1"/>
    <col min="9" max="9" width="15" style="10" customWidth="1"/>
    <col min="10" max="10" width="12.42578125" style="10" customWidth="1"/>
    <col min="11" max="11" width="15.5703125" style="58" customWidth="1"/>
  </cols>
  <sheetData>
    <row r="1" spans="1:11" x14ac:dyDescent="0.25">
      <c r="J1" s="27" t="s">
        <v>19</v>
      </c>
      <c r="K1" s="52"/>
    </row>
    <row r="2" spans="1:11" x14ac:dyDescent="0.25">
      <c r="J2" s="27"/>
      <c r="K2" s="52"/>
    </row>
    <row r="3" spans="1:11" x14ac:dyDescent="0.25">
      <c r="J3" s="27"/>
      <c r="K3" s="52"/>
    </row>
    <row r="4" spans="1:11" x14ac:dyDescent="0.25">
      <c r="J4" s="27"/>
      <c r="K4" s="52"/>
    </row>
    <row r="5" spans="1:11" x14ac:dyDescent="0.25">
      <c r="J5" s="27"/>
      <c r="K5" s="52"/>
    </row>
    <row r="6" spans="1:11" x14ac:dyDescent="0.25">
      <c r="J6" s="27"/>
      <c r="K6" s="52"/>
    </row>
    <row r="7" spans="1:11" ht="45.75" customHeight="1" x14ac:dyDescent="0.25">
      <c r="A7" s="84" t="s">
        <v>157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76.5" customHeight="1" x14ac:dyDescent="0.25">
      <c r="A8" s="15" t="s">
        <v>13</v>
      </c>
      <c r="B8" s="2" t="s">
        <v>12</v>
      </c>
      <c r="C8" s="92" t="s">
        <v>16</v>
      </c>
      <c r="D8" s="93"/>
      <c r="E8" s="93"/>
      <c r="F8" s="93"/>
      <c r="G8" s="93"/>
      <c r="H8" s="93"/>
      <c r="I8" s="93"/>
      <c r="J8" s="94"/>
      <c r="K8" s="14" t="s">
        <v>14</v>
      </c>
    </row>
    <row r="9" spans="1:11" ht="25.5" customHeight="1" x14ac:dyDescent="0.25">
      <c r="A9" s="3"/>
      <c r="B9" s="3"/>
      <c r="C9" s="11" t="s">
        <v>0</v>
      </c>
      <c r="D9" s="69" t="s">
        <v>22</v>
      </c>
      <c r="E9" s="11" t="s">
        <v>23</v>
      </c>
      <c r="F9" s="11" t="s">
        <v>24</v>
      </c>
      <c r="G9" s="11" t="s">
        <v>25</v>
      </c>
      <c r="H9" s="11" t="s">
        <v>26</v>
      </c>
      <c r="I9" s="11" t="s">
        <v>27</v>
      </c>
      <c r="J9" s="11" t="s">
        <v>28</v>
      </c>
      <c r="K9" s="7"/>
    </row>
    <row r="10" spans="1:11" ht="18" customHeight="1" x14ac:dyDescent="0.25">
      <c r="A10" s="1">
        <v>1</v>
      </c>
      <c r="B10" s="1">
        <v>2</v>
      </c>
      <c r="C10" s="13">
        <v>3</v>
      </c>
      <c r="D10" s="70">
        <v>4</v>
      </c>
      <c r="E10" s="13">
        <v>5</v>
      </c>
      <c r="F10" s="13">
        <v>6</v>
      </c>
      <c r="G10" s="13">
        <v>7</v>
      </c>
      <c r="H10" s="13">
        <v>8</v>
      </c>
      <c r="I10" s="13">
        <v>9</v>
      </c>
      <c r="J10" s="13">
        <v>10</v>
      </c>
      <c r="K10" s="8">
        <v>11</v>
      </c>
    </row>
    <row r="11" spans="1:11" ht="28.5" customHeight="1" x14ac:dyDescent="0.25">
      <c r="A11" s="30">
        <v>1</v>
      </c>
      <c r="B11" s="22" t="s">
        <v>17</v>
      </c>
      <c r="C11" s="19">
        <f>C12+C13+C14+C15</f>
        <v>1476508912.4300001</v>
      </c>
      <c r="D11" s="19">
        <f t="shared" ref="D11:J11" si="0">D12+D13+D14+D15</f>
        <v>166619671</v>
      </c>
      <c r="E11" s="19">
        <f t="shared" si="0"/>
        <v>261847774.95000002</v>
      </c>
      <c r="F11" s="19">
        <f t="shared" si="0"/>
        <v>289630434.68000001</v>
      </c>
      <c r="G11" s="19">
        <f t="shared" si="0"/>
        <v>243019276.16999999</v>
      </c>
      <c r="H11" s="19">
        <f t="shared" si="0"/>
        <v>181071568.63</v>
      </c>
      <c r="I11" s="19">
        <f t="shared" si="0"/>
        <v>167463089</v>
      </c>
      <c r="J11" s="19">
        <f t="shared" si="0"/>
        <v>167472098</v>
      </c>
      <c r="K11" s="20"/>
    </row>
    <row r="12" spans="1:11" ht="19.899999999999999" customHeight="1" x14ac:dyDescent="0.25">
      <c r="A12" s="30">
        <v>2</v>
      </c>
      <c r="B12" s="4" t="s">
        <v>1</v>
      </c>
      <c r="C12" s="65">
        <f>C17+C22</f>
        <v>122338527.09</v>
      </c>
      <c r="D12" s="45">
        <f t="shared" ref="D12:J12" si="1">D17+D22</f>
        <v>13244800</v>
      </c>
      <c r="E12" s="65">
        <f t="shared" si="1"/>
        <v>37129327.090000004</v>
      </c>
      <c r="F12" s="65">
        <f t="shared" si="1"/>
        <v>14363700</v>
      </c>
      <c r="G12" s="65">
        <f t="shared" si="1"/>
        <v>14363700</v>
      </c>
      <c r="H12" s="65">
        <f t="shared" si="1"/>
        <v>14363700</v>
      </c>
      <c r="I12" s="65">
        <f t="shared" si="1"/>
        <v>14509600</v>
      </c>
      <c r="J12" s="65">
        <f t="shared" si="1"/>
        <v>14363700</v>
      </c>
      <c r="K12" s="20"/>
    </row>
    <row r="13" spans="1:11" x14ac:dyDescent="0.25">
      <c r="A13" s="30">
        <v>3</v>
      </c>
      <c r="B13" s="4" t="s">
        <v>2</v>
      </c>
      <c r="C13" s="19">
        <f>C18+C23</f>
        <v>656869754.63999999</v>
      </c>
      <c r="D13" s="19">
        <f t="shared" ref="D13:J13" si="2">D18+D23</f>
        <v>82738900</v>
      </c>
      <c r="E13" s="19">
        <f t="shared" si="2"/>
        <v>109890118.33</v>
      </c>
      <c r="F13" s="19">
        <f t="shared" si="2"/>
        <v>130881478.15000001</v>
      </c>
      <c r="G13" s="19">
        <f t="shared" si="2"/>
        <v>102479972.03999999</v>
      </c>
      <c r="H13" s="19">
        <f t="shared" si="2"/>
        <v>77824686.120000005</v>
      </c>
      <c r="I13" s="19">
        <f t="shared" si="2"/>
        <v>76824300</v>
      </c>
      <c r="J13" s="19">
        <f t="shared" si="2"/>
        <v>76845300</v>
      </c>
      <c r="K13" s="20"/>
    </row>
    <row r="14" spans="1:11" x14ac:dyDescent="0.25">
      <c r="A14" s="30">
        <v>4</v>
      </c>
      <c r="B14" s="4" t="s">
        <v>3</v>
      </c>
      <c r="C14" s="19">
        <f>C19+C24</f>
        <v>697300630.70000005</v>
      </c>
      <c r="D14" s="19">
        <f t="shared" ref="D14:J14" si="3">D19+D24</f>
        <v>70635971</v>
      </c>
      <c r="E14" s="19">
        <f t="shared" si="3"/>
        <v>114828329.53</v>
      </c>
      <c r="F14" s="19">
        <f t="shared" si="3"/>
        <v>144385256.53</v>
      </c>
      <c r="G14" s="19">
        <f t="shared" si="3"/>
        <v>126175604.13</v>
      </c>
      <c r="H14" s="19">
        <f t="shared" si="3"/>
        <v>88883182.50999999</v>
      </c>
      <c r="I14" s="19">
        <f t="shared" si="3"/>
        <v>76129189</v>
      </c>
      <c r="J14" s="19">
        <f t="shared" si="3"/>
        <v>76263098</v>
      </c>
      <c r="K14" s="20"/>
    </row>
    <row r="15" spans="1:11" x14ac:dyDescent="0.25">
      <c r="A15" s="30">
        <v>5</v>
      </c>
      <c r="B15" s="4" t="s">
        <v>4</v>
      </c>
      <c r="C15" s="19">
        <f>C20+C25</f>
        <v>0</v>
      </c>
      <c r="D15" s="19">
        <f t="shared" ref="D15:J15" si="4">D20+D25</f>
        <v>0</v>
      </c>
      <c r="E15" s="19">
        <f t="shared" si="4"/>
        <v>0</v>
      </c>
      <c r="F15" s="19">
        <f t="shared" si="4"/>
        <v>0</v>
      </c>
      <c r="G15" s="19">
        <f t="shared" si="4"/>
        <v>0</v>
      </c>
      <c r="H15" s="19">
        <f t="shared" si="4"/>
        <v>0</v>
      </c>
      <c r="I15" s="19">
        <f t="shared" si="4"/>
        <v>0</v>
      </c>
      <c r="J15" s="19">
        <f t="shared" si="4"/>
        <v>0</v>
      </c>
      <c r="K15" s="20"/>
    </row>
    <row r="16" spans="1:11" ht="18" customHeight="1" x14ac:dyDescent="0.25">
      <c r="A16" s="30">
        <v>6</v>
      </c>
      <c r="B16" s="22" t="s">
        <v>5</v>
      </c>
      <c r="C16" s="19">
        <f>C17+C18+C19+C20</f>
        <v>353549805.42999995</v>
      </c>
      <c r="D16" s="19">
        <f t="shared" ref="D16:J16" si="5">D17+D18+D19+D20</f>
        <v>6460600</v>
      </c>
      <c r="E16" s="19">
        <f t="shared" si="5"/>
        <v>102368794.95</v>
      </c>
      <c r="F16" s="19">
        <f t="shared" si="5"/>
        <v>130001471.68000001</v>
      </c>
      <c r="G16" s="19">
        <f t="shared" si="5"/>
        <v>82891815.170000002</v>
      </c>
      <c r="H16" s="19">
        <f t="shared" si="5"/>
        <v>20076123.629999999</v>
      </c>
      <c r="I16" s="19">
        <f t="shared" si="5"/>
        <v>5875500</v>
      </c>
      <c r="J16" s="19">
        <f t="shared" si="5"/>
        <v>5875500</v>
      </c>
      <c r="K16" s="20"/>
    </row>
    <row r="17" spans="1:11" x14ac:dyDescent="0.25">
      <c r="A17" s="30">
        <v>7</v>
      </c>
      <c r="B17" s="4" t="s">
        <v>1</v>
      </c>
      <c r="C17" s="19">
        <f t="shared" ref="C17:J17" si="6">C108+C124+C388</f>
        <v>22619727.09</v>
      </c>
      <c r="D17" s="19">
        <f t="shared" si="6"/>
        <v>0</v>
      </c>
      <c r="E17" s="19">
        <f t="shared" si="6"/>
        <v>22619727.09</v>
      </c>
      <c r="F17" s="19">
        <f t="shared" si="6"/>
        <v>0</v>
      </c>
      <c r="G17" s="19">
        <f t="shared" si="6"/>
        <v>0</v>
      </c>
      <c r="H17" s="19">
        <f t="shared" si="6"/>
        <v>0</v>
      </c>
      <c r="I17" s="19">
        <f t="shared" si="6"/>
        <v>0</v>
      </c>
      <c r="J17" s="19">
        <f t="shared" si="6"/>
        <v>0</v>
      </c>
      <c r="K17" s="20"/>
    </row>
    <row r="18" spans="1:11" x14ac:dyDescent="0.25">
      <c r="A18" s="30">
        <v>8</v>
      </c>
      <c r="B18" s="4" t="s">
        <v>2</v>
      </c>
      <c r="C18" s="19">
        <f t="shared" ref="C18:J18" si="7">C75+C109+C125+C389</f>
        <v>114205054.63999999</v>
      </c>
      <c r="D18" s="19">
        <f t="shared" si="7"/>
        <v>0</v>
      </c>
      <c r="E18" s="19">
        <f t="shared" si="7"/>
        <v>33292818.329999998</v>
      </c>
      <c r="F18" s="19">
        <f t="shared" si="7"/>
        <v>54168178.149999999</v>
      </c>
      <c r="G18" s="19">
        <f t="shared" si="7"/>
        <v>25722672.039999999</v>
      </c>
      <c r="H18" s="19">
        <f t="shared" si="7"/>
        <v>1021386.12</v>
      </c>
      <c r="I18" s="19">
        <f t="shared" si="7"/>
        <v>0</v>
      </c>
      <c r="J18" s="19">
        <f t="shared" si="7"/>
        <v>0</v>
      </c>
      <c r="K18" s="20"/>
    </row>
    <row r="19" spans="1:11" x14ac:dyDescent="0.25">
      <c r="A19" s="30">
        <v>9</v>
      </c>
      <c r="B19" s="4" t="s">
        <v>3</v>
      </c>
      <c r="C19" s="19">
        <f t="shared" ref="C19:J19" si="8">C76+C110+C126+C378+C390</f>
        <v>216725023.69999999</v>
      </c>
      <c r="D19" s="19">
        <f t="shared" si="8"/>
        <v>6460600</v>
      </c>
      <c r="E19" s="19">
        <f t="shared" si="8"/>
        <v>46456249.530000001</v>
      </c>
      <c r="F19" s="19">
        <f t="shared" si="8"/>
        <v>75833293.530000001</v>
      </c>
      <c r="G19" s="19">
        <f t="shared" si="8"/>
        <v>57169143.130000003</v>
      </c>
      <c r="H19" s="19">
        <f t="shared" si="8"/>
        <v>19054737.509999998</v>
      </c>
      <c r="I19" s="19">
        <f t="shared" si="8"/>
        <v>5875500</v>
      </c>
      <c r="J19" s="19">
        <f t="shared" si="8"/>
        <v>5875500</v>
      </c>
      <c r="K19" s="20"/>
    </row>
    <row r="20" spans="1:11" x14ac:dyDescent="0.25">
      <c r="A20" s="30">
        <v>10</v>
      </c>
      <c r="B20" s="4" t="s">
        <v>4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20"/>
    </row>
    <row r="21" spans="1:11" x14ac:dyDescent="0.25">
      <c r="A21" s="30">
        <v>11</v>
      </c>
      <c r="B21" s="22" t="s">
        <v>6</v>
      </c>
      <c r="C21" s="19">
        <f>C22+C23+C24+C25</f>
        <v>1122959107</v>
      </c>
      <c r="D21" s="19">
        <f t="shared" ref="D21:J21" si="9">D22+D23+D24+D25</f>
        <v>160159071</v>
      </c>
      <c r="E21" s="19">
        <f t="shared" si="9"/>
        <v>159478980</v>
      </c>
      <c r="F21" s="19">
        <f t="shared" si="9"/>
        <v>159628963</v>
      </c>
      <c r="G21" s="19">
        <f t="shared" si="9"/>
        <v>160127461</v>
      </c>
      <c r="H21" s="19">
        <f t="shared" si="9"/>
        <v>160995445</v>
      </c>
      <c r="I21" s="19">
        <f t="shared" si="9"/>
        <v>161587589</v>
      </c>
      <c r="J21" s="19">
        <f t="shared" si="9"/>
        <v>161596598</v>
      </c>
      <c r="K21" s="20"/>
    </row>
    <row r="22" spans="1:11" x14ac:dyDescent="0.25">
      <c r="A22" s="30">
        <v>12</v>
      </c>
      <c r="B22" s="4" t="s">
        <v>1</v>
      </c>
      <c r="C22" s="19">
        <f t="shared" ref="C22:J22" si="10">C53+C134+C161+C184+C236+C352</f>
        <v>99718800</v>
      </c>
      <c r="D22" s="19">
        <f t="shared" si="10"/>
        <v>13244800</v>
      </c>
      <c r="E22" s="19">
        <f t="shared" si="10"/>
        <v>14509600</v>
      </c>
      <c r="F22" s="19">
        <f t="shared" si="10"/>
        <v>14363700</v>
      </c>
      <c r="G22" s="19">
        <f t="shared" si="10"/>
        <v>14363700</v>
      </c>
      <c r="H22" s="19">
        <f t="shared" si="10"/>
        <v>14363700</v>
      </c>
      <c r="I22" s="19">
        <f t="shared" si="10"/>
        <v>14509600</v>
      </c>
      <c r="J22" s="19">
        <f t="shared" si="10"/>
        <v>14363700</v>
      </c>
      <c r="K22" s="20"/>
    </row>
    <row r="23" spans="1:11" x14ac:dyDescent="0.25">
      <c r="A23" s="30">
        <v>13</v>
      </c>
      <c r="B23" s="4" t="s">
        <v>2</v>
      </c>
      <c r="C23" s="19">
        <f t="shared" ref="C23:J23" si="11">C32+C54+C95+C135+C156+C185+C228+C237+C270+C323+C353+C399</f>
        <v>542664700</v>
      </c>
      <c r="D23" s="19">
        <f t="shared" si="11"/>
        <v>82738900</v>
      </c>
      <c r="E23" s="19">
        <f t="shared" si="11"/>
        <v>76597300</v>
      </c>
      <c r="F23" s="19">
        <f t="shared" si="11"/>
        <v>76713300</v>
      </c>
      <c r="G23" s="19">
        <f t="shared" si="11"/>
        <v>76757300</v>
      </c>
      <c r="H23" s="19">
        <f t="shared" si="11"/>
        <v>76803300</v>
      </c>
      <c r="I23" s="19">
        <f t="shared" si="11"/>
        <v>76824300</v>
      </c>
      <c r="J23" s="19">
        <f t="shared" si="11"/>
        <v>76845300</v>
      </c>
      <c r="K23" s="20"/>
    </row>
    <row r="24" spans="1:11" ht="16.899999999999999" customHeight="1" x14ac:dyDescent="0.25">
      <c r="A24" s="30">
        <v>14</v>
      </c>
      <c r="B24" s="4" t="s">
        <v>3</v>
      </c>
      <c r="C24" s="19">
        <f t="shared" ref="C24:J24" si="12">C33+C55+C96+C136+C163+C186+C229+C238+C271+C289+C301+C313+C324+C336+C354+C400</f>
        <v>480575607</v>
      </c>
      <c r="D24" s="19">
        <f t="shared" si="12"/>
        <v>64175371</v>
      </c>
      <c r="E24" s="19">
        <f t="shared" si="12"/>
        <v>68372080</v>
      </c>
      <c r="F24" s="19">
        <f t="shared" si="12"/>
        <v>68551963</v>
      </c>
      <c r="G24" s="19">
        <f t="shared" si="12"/>
        <v>69006461</v>
      </c>
      <c r="H24" s="19">
        <f t="shared" si="12"/>
        <v>69828445</v>
      </c>
      <c r="I24" s="19">
        <f t="shared" si="12"/>
        <v>70253689</v>
      </c>
      <c r="J24" s="19">
        <f t="shared" si="12"/>
        <v>70387598</v>
      </c>
      <c r="K24" s="20"/>
    </row>
    <row r="25" spans="1:11" ht="18" customHeight="1" x14ac:dyDescent="0.25">
      <c r="A25" s="30">
        <v>15</v>
      </c>
      <c r="B25" s="4" t="s">
        <v>4</v>
      </c>
      <c r="C25" s="19">
        <f t="shared" ref="C25:J25" si="13">C56+C164+C349</f>
        <v>0</v>
      </c>
      <c r="D25" s="19">
        <f t="shared" si="13"/>
        <v>0</v>
      </c>
      <c r="E25" s="19">
        <f t="shared" si="13"/>
        <v>0</v>
      </c>
      <c r="F25" s="19">
        <f t="shared" si="13"/>
        <v>0</v>
      </c>
      <c r="G25" s="19">
        <f t="shared" si="13"/>
        <v>0</v>
      </c>
      <c r="H25" s="19">
        <f t="shared" si="13"/>
        <v>0</v>
      </c>
      <c r="I25" s="19">
        <f t="shared" si="13"/>
        <v>0</v>
      </c>
      <c r="J25" s="19">
        <f t="shared" si="13"/>
        <v>0</v>
      </c>
      <c r="K25" s="20"/>
    </row>
    <row r="26" spans="1:11" ht="39.75" customHeight="1" x14ac:dyDescent="0.25">
      <c r="A26" s="30"/>
      <c r="B26" s="71" t="s">
        <v>37</v>
      </c>
      <c r="C26" s="86"/>
      <c r="D26" s="86"/>
      <c r="E26" s="86"/>
      <c r="F26" s="86"/>
      <c r="G26" s="86"/>
      <c r="H26" s="86"/>
      <c r="I26" s="86"/>
      <c r="J26" s="86"/>
      <c r="K26" s="86"/>
    </row>
    <row r="27" spans="1:11" ht="28.5" customHeight="1" x14ac:dyDescent="0.25">
      <c r="A27" s="30"/>
      <c r="B27" s="22" t="s">
        <v>31</v>
      </c>
      <c r="C27" s="19">
        <f>C31</f>
        <v>40891432</v>
      </c>
      <c r="D27" s="19">
        <f t="shared" ref="D27:J29" si="14">D31</f>
        <v>6191432</v>
      </c>
      <c r="E27" s="19">
        <f t="shared" si="14"/>
        <v>6100000</v>
      </c>
      <c r="F27" s="19">
        <f t="shared" si="14"/>
        <v>5800000</v>
      </c>
      <c r="G27" s="19">
        <f t="shared" si="14"/>
        <v>5700000</v>
      </c>
      <c r="H27" s="19">
        <f t="shared" si="14"/>
        <v>5800000</v>
      </c>
      <c r="I27" s="19">
        <f t="shared" si="14"/>
        <v>5800000</v>
      </c>
      <c r="J27" s="19">
        <f t="shared" si="14"/>
        <v>5500000</v>
      </c>
      <c r="K27" s="20"/>
    </row>
    <row r="28" spans="1:11" x14ac:dyDescent="0.25">
      <c r="A28" s="30"/>
      <c r="B28" s="4" t="s">
        <v>7</v>
      </c>
      <c r="C28" s="19">
        <f>C32</f>
        <v>0</v>
      </c>
      <c r="D28" s="19">
        <f t="shared" si="14"/>
        <v>0</v>
      </c>
      <c r="E28" s="19">
        <f t="shared" si="14"/>
        <v>0</v>
      </c>
      <c r="F28" s="19">
        <f t="shared" si="14"/>
        <v>0</v>
      </c>
      <c r="G28" s="19">
        <f t="shared" si="14"/>
        <v>0</v>
      </c>
      <c r="H28" s="19">
        <f t="shared" si="14"/>
        <v>0</v>
      </c>
      <c r="I28" s="19">
        <f t="shared" si="14"/>
        <v>0</v>
      </c>
      <c r="J28" s="19">
        <f t="shared" si="14"/>
        <v>0</v>
      </c>
      <c r="K28" s="20"/>
    </row>
    <row r="29" spans="1:11" x14ac:dyDescent="0.25">
      <c r="A29" s="30"/>
      <c r="B29" s="4" t="s">
        <v>8</v>
      </c>
      <c r="C29" s="19">
        <f>C33</f>
        <v>40891432</v>
      </c>
      <c r="D29" s="19">
        <f t="shared" si="14"/>
        <v>6191432</v>
      </c>
      <c r="E29" s="19">
        <f t="shared" si="14"/>
        <v>6100000</v>
      </c>
      <c r="F29" s="19">
        <f t="shared" si="14"/>
        <v>5800000</v>
      </c>
      <c r="G29" s="19">
        <f t="shared" si="14"/>
        <v>5700000</v>
      </c>
      <c r="H29" s="19">
        <f t="shared" si="14"/>
        <v>5800000</v>
      </c>
      <c r="I29" s="19">
        <f t="shared" si="14"/>
        <v>5800000</v>
      </c>
      <c r="J29" s="19">
        <f t="shared" si="14"/>
        <v>5500000</v>
      </c>
      <c r="K29" s="20"/>
    </row>
    <row r="30" spans="1:11" ht="45.75" customHeight="1" x14ac:dyDescent="0.25">
      <c r="A30" s="30"/>
      <c r="B30" s="75" t="s">
        <v>9</v>
      </c>
      <c r="C30" s="90"/>
      <c r="D30" s="90"/>
      <c r="E30" s="90"/>
      <c r="F30" s="90"/>
      <c r="G30" s="90"/>
      <c r="H30" s="90"/>
      <c r="I30" s="90"/>
      <c r="J30" s="90"/>
      <c r="K30" s="91"/>
    </row>
    <row r="31" spans="1:11" ht="30.75" customHeight="1" x14ac:dyDescent="0.25">
      <c r="A31" s="30"/>
      <c r="B31" s="4" t="s">
        <v>32</v>
      </c>
      <c r="C31" s="19">
        <f>C32+C33</f>
        <v>40891432</v>
      </c>
      <c r="D31" s="19">
        <f t="shared" ref="D31:J31" si="15">D32+D33</f>
        <v>6191432</v>
      </c>
      <c r="E31" s="19">
        <f t="shared" si="15"/>
        <v>6100000</v>
      </c>
      <c r="F31" s="19">
        <f t="shared" si="15"/>
        <v>5800000</v>
      </c>
      <c r="G31" s="19">
        <f t="shared" si="15"/>
        <v>5700000</v>
      </c>
      <c r="H31" s="19">
        <f t="shared" si="15"/>
        <v>5800000</v>
      </c>
      <c r="I31" s="19">
        <f t="shared" si="15"/>
        <v>5800000</v>
      </c>
      <c r="J31" s="19">
        <f t="shared" si="15"/>
        <v>5500000</v>
      </c>
      <c r="K31" s="20"/>
    </row>
    <row r="32" spans="1:11" x14ac:dyDescent="0.25">
      <c r="A32" s="30"/>
      <c r="B32" s="4" t="s">
        <v>7</v>
      </c>
      <c r="C32" s="19">
        <f>C36</f>
        <v>0</v>
      </c>
      <c r="D32" s="19">
        <f t="shared" ref="D32:J32" si="16">D36</f>
        <v>0</v>
      </c>
      <c r="E32" s="19">
        <f t="shared" si="16"/>
        <v>0</v>
      </c>
      <c r="F32" s="19">
        <f t="shared" si="16"/>
        <v>0</v>
      </c>
      <c r="G32" s="19">
        <f t="shared" si="16"/>
        <v>0</v>
      </c>
      <c r="H32" s="19">
        <f t="shared" si="16"/>
        <v>0</v>
      </c>
      <c r="I32" s="19">
        <f t="shared" si="16"/>
        <v>0</v>
      </c>
      <c r="J32" s="19">
        <f t="shared" si="16"/>
        <v>0</v>
      </c>
      <c r="K32" s="20"/>
    </row>
    <row r="33" spans="1:11" x14ac:dyDescent="0.25">
      <c r="A33" s="30"/>
      <c r="B33" s="4" t="s">
        <v>8</v>
      </c>
      <c r="C33" s="19">
        <f>C37+C41+C44</f>
        <v>40891432</v>
      </c>
      <c r="D33" s="19">
        <f t="shared" ref="D33:J33" si="17">D37+D41+D44</f>
        <v>6191432</v>
      </c>
      <c r="E33" s="19">
        <f t="shared" si="17"/>
        <v>6100000</v>
      </c>
      <c r="F33" s="19">
        <f t="shared" si="17"/>
        <v>5800000</v>
      </c>
      <c r="G33" s="19">
        <f t="shared" si="17"/>
        <v>5700000</v>
      </c>
      <c r="H33" s="19">
        <f t="shared" si="17"/>
        <v>5800000</v>
      </c>
      <c r="I33" s="19">
        <f t="shared" si="17"/>
        <v>5800000</v>
      </c>
      <c r="J33" s="19">
        <f t="shared" si="17"/>
        <v>5500000</v>
      </c>
      <c r="K33" s="20"/>
    </row>
    <row r="34" spans="1:11" x14ac:dyDescent="0.25">
      <c r="A34" s="30"/>
      <c r="B34" s="22" t="s">
        <v>15</v>
      </c>
      <c r="C34" s="19"/>
      <c r="D34" s="19"/>
      <c r="E34" s="19"/>
      <c r="F34" s="19"/>
      <c r="G34" s="19"/>
      <c r="H34" s="19"/>
      <c r="I34" s="19"/>
      <c r="J34" s="19"/>
      <c r="K34" s="20"/>
    </row>
    <row r="35" spans="1:11" ht="63.75" customHeight="1" x14ac:dyDescent="0.25">
      <c r="A35" s="30"/>
      <c r="B35" s="4" t="s">
        <v>33</v>
      </c>
      <c r="C35" s="19">
        <f>C37</f>
        <v>4600000</v>
      </c>
      <c r="D35" s="19">
        <f t="shared" ref="D35:J35" si="18">D37</f>
        <v>1100000</v>
      </c>
      <c r="E35" s="19">
        <f t="shared" si="18"/>
        <v>800000</v>
      </c>
      <c r="F35" s="19">
        <f t="shared" si="18"/>
        <v>800000</v>
      </c>
      <c r="G35" s="19">
        <f t="shared" si="18"/>
        <v>600000</v>
      </c>
      <c r="H35" s="19">
        <f t="shared" si="18"/>
        <v>500000</v>
      </c>
      <c r="I35" s="19">
        <f t="shared" si="18"/>
        <v>500000</v>
      </c>
      <c r="J35" s="19">
        <f t="shared" si="18"/>
        <v>300000</v>
      </c>
      <c r="K35" s="20" t="s">
        <v>181</v>
      </c>
    </row>
    <row r="36" spans="1:11" x14ac:dyDescent="0.25">
      <c r="A36" s="30"/>
      <c r="B36" s="4" t="s">
        <v>7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20"/>
    </row>
    <row r="37" spans="1:11" x14ac:dyDescent="0.25">
      <c r="A37" s="30"/>
      <c r="B37" s="4" t="s">
        <v>8</v>
      </c>
      <c r="C37" s="19">
        <f>SUM(D37:J37)</f>
        <v>4600000</v>
      </c>
      <c r="D37" s="19">
        <v>1100000</v>
      </c>
      <c r="E37" s="19">
        <v>800000</v>
      </c>
      <c r="F37" s="19">
        <v>800000</v>
      </c>
      <c r="G37" s="19">
        <v>600000</v>
      </c>
      <c r="H37" s="19">
        <v>500000</v>
      </c>
      <c r="I37" s="19">
        <v>500000</v>
      </c>
      <c r="J37" s="19">
        <v>300000</v>
      </c>
      <c r="K37" s="20"/>
    </row>
    <row r="38" spans="1:11" ht="14.45" customHeight="1" x14ac:dyDescent="0.25">
      <c r="A38" s="30"/>
      <c r="B38" s="22" t="s">
        <v>34</v>
      </c>
      <c r="C38" s="19"/>
      <c r="D38" s="19"/>
      <c r="E38" s="19"/>
      <c r="F38" s="19"/>
      <c r="G38" s="19"/>
      <c r="H38" s="19"/>
      <c r="I38" s="19"/>
      <c r="J38" s="19"/>
      <c r="K38" s="20"/>
    </row>
    <row r="39" spans="1:11" ht="44.25" customHeight="1" x14ac:dyDescent="0.25">
      <c r="A39" s="30"/>
      <c r="B39" s="4" t="s">
        <v>182</v>
      </c>
      <c r="C39" s="19">
        <f>C41</f>
        <v>1100000</v>
      </c>
      <c r="D39" s="19">
        <f t="shared" ref="D39:J39" si="19">D41</f>
        <v>0</v>
      </c>
      <c r="E39" s="19">
        <f t="shared" si="19"/>
        <v>300000</v>
      </c>
      <c r="F39" s="19">
        <f t="shared" si="19"/>
        <v>200000</v>
      </c>
      <c r="G39" s="19">
        <f t="shared" si="19"/>
        <v>200000</v>
      </c>
      <c r="H39" s="19">
        <f t="shared" si="19"/>
        <v>200000</v>
      </c>
      <c r="I39" s="19">
        <f t="shared" si="19"/>
        <v>200000</v>
      </c>
      <c r="J39" s="19">
        <f t="shared" si="19"/>
        <v>0</v>
      </c>
      <c r="K39" s="20">
        <v>3</v>
      </c>
    </row>
    <row r="40" spans="1:11" x14ac:dyDescent="0.25">
      <c r="A40" s="30"/>
      <c r="B40" s="4" t="s">
        <v>35</v>
      </c>
      <c r="C40" s="19"/>
      <c r="D40" s="19"/>
      <c r="E40" s="19"/>
      <c r="F40" s="19"/>
      <c r="G40" s="19"/>
      <c r="H40" s="19"/>
      <c r="I40" s="19"/>
      <c r="J40" s="19"/>
      <c r="K40" s="20"/>
    </row>
    <row r="41" spans="1:11" x14ac:dyDescent="0.25">
      <c r="A41" s="30"/>
      <c r="B41" s="4" t="s">
        <v>8</v>
      </c>
      <c r="C41" s="19">
        <f>D41+E41+F41+G41+H41+I41+J41</f>
        <v>1100000</v>
      </c>
      <c r="D41" s="19">
        <v>0</v>
      </c>
      <c r="E41" s="19">
        <v>300000</v>
      </c>
      <c r="F41" s="19">
        <v>200000</v>
      </c>
      <c r="G41" s="19">
        <v>200000</v>
      </c>
      <c r="H41" s="19">
        <v>200000</v>
      </c>
      <c r="I41" s="19">
        <v>200000</v>
      </c>
      <c r="J41" s="19">
        <v>0</v>
      </c>
      <c r="K41" s="20"/>
    </row>
    <row r="42" spans="1:11" ht="15.6" customHeight="1" x14ac:dyDescent="0.25">
      <c r="A42" s="30"/>
      <c r="B42" s="22" t="s">
        <v>36</v>
      </c>
      <c r="C42" s="19"/>
      <c r="D42" s="19"/>
      <c r="E42" s="19"/>
      <c r="F42" s="19"/>
      <c r="G42" s="19"/>
      <c r="H42" s="19"/>
      <c r="I42" s="19"/>
      <c r="J42" s="19"/>
      <c r="K42" s="20"/>
    </row>
    <row r="43" spans="1:11" s="21" customFormat="1" ht="60.75" customHeight="1" x14ac:dyDescent="0.25">
      <c r="A43" s="68"/>
      <c r="B43" s="4" t="s">
        <v>183</v>
      </c>
      <c r="C43" s="19">
        <f>C44</f>
        <v>35191432</v>
      </c>
      <c r="D43" s="19">
        <f t="shared" ref="D43:J43" si="20">D44</f>
        <v>5091432</v>
      </c>
      <c r="E43" s="19">
        <f t="shared" si="20"/>
        <v>5000000</v>
      </c>
      <c r="F43" s="19">
        <f t="shared" si="20"/>
        <v>4800000</v>
      </c>
      <c r="G43" s="19">
        <f t="shared" si="20"/>
        <v>4900000</v>
      </c>
      <c r="H43" s="19">
        <f t="shared" si="20"/>
        <v>5100000</v>
      </c>
      <c r="I43" s="19">
        <f t="shared" si="20"/>
        <v>5100000</v>
      </c>
      <c r="J43" s="19">
        <f t="shared" si="20"/>
        <v>5200000</v>
      </c>
      <c r="K43" s="20">
        <v>4</v>
      </c>
    </row>
    <row r="44" spans="1:11" s="21" customFormat="1" x14ac:dyDescent="0.25">
      <c r="A44" s="68"/>
      <c r="B44" s="4" t="s">
        <v>3</v>
      </c>
      <c r="C44" s="19">
        <f>D44+E44+F44+G44+H44+I44+J44</f>
        <v>35191432</v>
      </c>
      <c r="D44" s="19">
        <v>5091432</v>
      </c>
      <c r="E44" s="19">
        <v>5000000</v>
      </c>
      <c r="F44" s="19">
        <v>4800000</v>
      </c>
      <c r="G44" s="19">
        <v>4900000</v>
      </c>
      <c r="H44" s="19">
        <v>5100000</v>
      </c>
      <c r="I44" s="19">
        <v>5100000</v>
      </c>
      <c r="J44" s="19">
        <v>5200000</v>
      </c>
      <c r="K44" s="20"/>
    </row>
    <row r="45" spans="1:11" ht="33" customHeight="1" x14ac:dyDescent="0.25">
      <c r="A45" s="30"/>
      <c r="B45" s="89" t="s">
        <v>45</v>
      </c>
      <c r="C45" s="74"/>
      <c r="D45" s="74"/>
      <c r="E45" s="74"/>
      <c r="F45" s="74"/>
      <c r="G45" s="74"/>
      <c r="H45" s="74"/>
      <c r="I45" s="74"/>
      <c r="J45" s="74"/>
      <c r="K45" s="74"/>
    </row>
    <row r="46" spans="1:11" ht="32.25" customHeight="1" x14ac:dyDescent="0.25">
      <c r="A46" s="30"/>
      <c r="B46" s="16" t="s">
        <v>69</v>
      </c>
      <c r="C46" s="12">
        <f>C50</f>
        <v>0</v>
      </c>
      <c r="D46" s="12">
        <f t="shared" ref="D46:J46" si="21">D50</f>
        <v>0</v>
      </c>
      <c r="E46" s="12">
        <f t="shared" si="21"/>
        <v>0</v>
      </c>
      <c r="F46" s="12">
        <f t="shared" si="21"/>
        <v>0</v>
      </c>
      <c r="G46" s="12">
        <f t="shared" si="21"/>
        <v>0</v>
      </c>
      <c r="H46" s="12">
        <f t="shared" si="21"/>
        <v>0</v>
      </c>
      <c r="I46" s="12">
        <f t="shared" si="21"/>
        <v>0</v>
      </c>
      <c r="J46" s="12">
        <f t="shared" si="21"/>
        <v>0</v>
      </c>
      <c r="K46" s="12"/>
    </row>
    <row r="47" spans="1:11" x14ac:dyDescent="0.25">
      <c r="A47" s="30"/>
      <c r="B47" s="17" t="s">
        <v>1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/>
    </row>
    <row r="48" spans="1:11" x14ac:dyDescent="0.25">
      <c r="A48" s="30"/>
      <c r="B48" s="17" t="s">
        <v>7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/>
    </row>
    <row r="49" spans="1:12" ht="14.25" customHeight="1" x14ac:dyDescent="0.25">
      <c r="A49" s="30"/>
      <c r="B49" s="17" t="s">
        <v>8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/>
    </row>
    <row r="50" spans="1:12" x14ac:dyDescent="0.25">
      <c r="A50" s="30"/>
      <c r="B50" s="5" t="s">
        <v>38</v>
      </c>
      <c r="C50" s="12">
        <f>C62+C68</f>
        <v>0</v>
      </c>
      <c r="D50" s="12">
        <f t="shared" ref="D50:J50" si="22">D62+D68</f>
        <v>0</v>
      </c>
      <c r="E50" s="12">
        <f t="shared" si="22"/>
        <v>0</v>
      </c>
      <c r="F50" s="12">
        <f t="shared" si="22"/>
        <v>0</v>
      </c>
      <c r="G50" s="12">
        <f t="shared" si="22"/>
        <v>0</v>
      </c>
      <c r="H50" s="12">
        <f t="shared" si="22"/>
        <v>0</v>
      </c>
      <c r="I50" s="12">
        <f t="shared" si="22"/>
        <v>0</v>
      </c>
      <c r="J50" s="12">
        <f t="shared" si="22"/>
        <v>0</v>
      </c>
      <c r="K50" s="9"/>
    </row>
    <row r="51" spans="1:12" ht="30.75" customHeight="1" x14ac:dyDescent="0.25">
      <c r="A51" s="30"/>
      <c r="B51" s="95" t="s">
        <v>39</v>
      </c>
      <c r="C51" s="72"/>
      <c r="D51" s="72"/>
      <c r="E51" s="72"/>
      <c r="F51" s="72"/>
      <c r="G51" s="72"/>
      <c r="H51" s="72"/>
      <c r="I51" s="72"/>
      <c r="J51" s="72"/>
      <c r="K51" s="72"/>
    </row>
    <row r="52" spans="1:12" ht="31.5" customHeight="1" x14ac:dyDescent="0.25">
      <c r="A52" s="30"/>
      <c r="B52" s="5" t="s">
        <v>40</v>
      </c>
      <c r="C52" s="12">
        <f>C56</f>
        <v>0</v>
      </c>
      <c r="D52" s="12">
        <f t="shared" ref="D52:J52" si="23">D56</f>
        <v>0</v>
      </c>
      <c r="E52" s="12">
        <f t="shared" si="23"/>
        <v>0</v>
      </c>
      <c r="F52" s="12">
        <f t="shared" si="23"/>
        <v>0</v>
      </c>
      <c r="G52" s="12">
        <f t="shared" si="23"/>
        <v>0</v>
      </c>
      <c r="H52" s="12">
        <f t="shared" si="23"/>
        <v>0</v>
      </c>
      <c r="I52" s="12">
        <f t="shared" si="23"/>
        <v>0</v>
      </c>
      <c r="J52" s="12">
        <f t="shared" si="23"/>
        <v>0</v>
      </c>
      <c r="K52" s="9"/>
    </row>
    <row r="53" spans="1:12" x14ac:dyDescent="0.25">
      <c r="A53" s="30"/>
      <c r="B53" s="5" t="s">
        <v>41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9"/>
    </row>
    <row r="54" spans="1:12" x14ac:dyDescent="0.25">
      <c r="A54" s="30"/>
      <c r="B54" s="5" t="s">
        <v>7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9"/>
    </row>
    <row r="55" spans="1:12" ht="18" customHeight="1" x14ac:dyDescent="0.25">
      <c r="A55" s="30"/>
      <c r="B55" s="5" t="s">
        <v>8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9"/>
    </row>
    <row r="56" spans="1:12" x14ac:dyDescent="0.25">
      <c r="A56" s="30"/>
      <c r="B56" s="5" t="s">
        <v>42</v>
      </c>
      <c r="C56" s="12">
        <f>C62+C68</f>
        <v>0</v>
      </c>
      <c r="D56" s="12">
        <f t="shared" ref="D56:J56" si="24">D62+D68</f>
        <v>0</v>
      </c>
      <c r="E56" s="12">
        <f t="shared" si="24"/>
        <v>0</v>
      </c>
      <c r="F56" s="12">
        <f t="shared" si="24"/>
        <v>0</v>
      </c>
      <c r="G56" s="12">
        <f t="shared" si="24"/>
        <v>0</v>
      </c>
      <c r="H56" s="12">
        <f t="shared" si="24"/>
        <v>0</v>
      </c>
      <c r="I56" s="12">
        <f t="shared" si="24"/>
        <v>0</v>
      </c>
      <c r="J56" s="12">
        <f t="shared" si="24"/>
        <v>0</v>
      </c>
      <c r="K56" s="9"/>
    </row>
    <row r="57" spans="1:12" ht="22.5" customHeight="1" x14ac:dyDescent="0.25">
      <c r="A57" s="30"/>
      <c r="B57" s="18" t="s">
        <v>15</v>
      </c>
      <c r="C57" s="12"/>
      <c r="D57" s="12"/>
      <c r="E57" s="12"/>
      <c r="F57" s="12"/>
      <c r="G57" s="12"/>
      <c r="H57" s="12"/>
      <c r="I57" s="12"/>
      <c r="J57" s="12"/>
      <c r="K57" s="9"/>
      <c r="L57" s="6"/>
    </row>
    <row r="58" spans="1:12" ht="30.75" customHeight="1" x14ac:dyDescent="0.25">
      <c r="A58" s="30"/>
      <c r="B58" s="5" t="s">
        <v>43</v>
      </c>
      <c r="C58" s="12">
        <f>D58+E58+F58+G58+H58+I58+J58</f>
        <v>0</v>
      </c>
      <c r="D58" s="12">
        <f t="shared" ref="D58:J58" si="25">D62</f>
        <v>0</v>
      </c>
      <c r="E58" s="12">
        <f t="shared" si="25"/>
        <v>0</v>
      </c>
      <c r="F58" s="12">
        <f t="shared" si="25"/>
        <v>0</v>
      </c>
      <c r="G58" s="12">
        <f t="shared" si="25"/>
        <v>0</v>
      </c>
      <c r="H58" s="12">
        <f t="shared" si="25"/>
        <v>0</v>
      </c>
      <c r="I58" s="12">
        <f t="shared" si="25"/>
        <v>0</v>
      </c>
      <c r="J58" s="12">
        <f t="shared" si="25"/>
        <v>0</v>
      </c>
      <c r="K58" s="9">
        <v>6</v>
      </c>
    </row>
    <row r="59" spans="1:12" x14ac:dyDescent="0.25">
      <c r="A59" s="30"/>
      <c r="B59" s="5" t="s">
        <v>41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9"/>
    </row>
    <row r="60" spans="1:12" x14ac:dyDescent="0.25">
      <c r="A60" s="30"/>
      <c r="B60" s="5" t="s">
        <v>7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9"/>
    </row>
    <row r="61" spans="1:12" ht="13.15" customHeight="1" x14ac:dyDescent="0.25">
      <c r="A61" s="30"/>
      <c r="B61" s="5" t="s">
        <v>8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9"/>
    </row>
    <row r="62" spans="1:12" x14ac:dyDescent="0.25">
      <c r="A62" s="30"/>
      <c r="B62" s="5" t="s">
        <v>42</v>
      </c>
      <c r="C62" s="12">
        <f>D62+E62+F62+G62+H62+I62+J62</f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9"/>
    </row>
    <row r="63" spans="1:12" x14ac:dyDescent="0.25">
      <c r="A63" s="30"/>
      <c r="B63" s="18" t="s">
        <v>34</v>
      </c>
      <c r="C63" s="12"/>
      <c r="D63" s="12"/>
      <c r="E63" s="12"/>
      <c r="F63" s="12"/>
      <c r="G63" s="12"/>
      <c r="H63" s="12"/>
      <c r="I63" s="12"/>
      <c r="J63" s="12"/>
      <c r="K63" s="9"/>
    </row>
    <row r="64" spans="1:12" ht="15.6" customHeight="1" x14ac:dyDescent="0.25">
      <c r="A64" s="30"/>
      <c r="B64" s="5" t="s">
        <v>44</v>
      </c>
      <c r="C64" s="12">
        <f>D64+E64+F64+G64+H64+I64+J64</f>
        <v>0</v>
      </c>
      <c r="D64" s="12">
        <f t="shared" ref="D64:J64" si="26">D68</f>
        <v>0</v>
      </c>
      <c r="E64" s="12">
        <f t="shared" si="26"/>
        <v>0</v>
      </c>
      <c r="F64" s="12">
        <f t="shared" si="26"/>
        <v>0</v>
      </c>
      <c r="G64" s="12">
        <f t="shared" si="26"/>
        <v>0</v>
      </c>
      <c r="H64" s="12">
        <f t="shared" si="26"/>
        <v>0</v>
      </c>
      <c r="I64" s="12">
        <f t="shared" si="26"/>
        <v>0</v>
      </c>
      <c r="J64" s="12">
        <f t="shared" si="26"/>
        <v>0</v>
      </c>
      <c r="K64" s="9">
        <v>6</v>
      </c>
    </row>
    <row r="65" spans="1:11" x14ac:dyDescent="0.25">
      <c r="A65" s="30"/>
      <c r="B65" s="5" t="s">
        <v>41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9"/>
    </row>
    <row r="66" spans="1:11" ht="18" customHeight="1" x14ac:dyDescent="0.25">
      <c r="A66" s="30"/>
      <c r="B66" s="5" t="s">
        <v>7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9"/>
    </row>
    <row r="67" spans="1:11" ht="16.149999999999999" customHeight="1" x14ac:dyDescent="0.25">
      <c r="A67" s="30"/>
      <c r="B67" s="5" t="s">
        <v>8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9"/>
    </row>
    <row r="68" spans="1:11" x14ac:dyDescent="0.25">
      <c r="A68" s="30"/>
      <c r="B68" s="5" t="s">
        <v>42</v>
      </c>
      <c r="C68" s="12">
        <f>D68+E68+F68</f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9"/>
    </row>
    <row r="69" spans="1:11" x14ac:dyDescent="0.25">
      <c r="A69" s="30"/>
      <c r="B69" s="71" t="s">
        <v>56</v>
      </c>
      <c r="C69" s="86"/>
      <c r="D69" s="86"/>
      <c r="E69" s="86"/>
      <c r="F69" s="86"/>
      <c r="G69" s="86"/>
      <c r="H69" s="86"/>
      <c r="I69" s="86"/>
      <c r="J69" s="86"/>
      <c r="K69" s="86"/>
    </row>
    <row r="70" spans="1:11" ht="33.75" customHeight="1" x14ac:dyDescent="0.25">
      <c r="A70" s="30"/>
      <c r="B70" s="18" t="s">
        <v>70</v>
      </c>
      <c r="C70" s="12">
        <f t="shared" ref="C70:J70" si="27">C74+C93</f>
        <v>33557467.230000004</v>
      </c>
      <c r="D70" s="12">
        <f t="shared" si="27"/>
        <v>3575500</v>
      </c>
      <c r="E70" s="12">
        <f t="shared" si="27"/>
        <v>599999</v>
      </c>
      <c r="F70" s="12">
        <f t="shared" si="27"/>
        <v>4037500</v>
      </c>
      <c r="G70" s="12">
        <f t="shared" si="27"/>
        <v>2519700.88</v>
      </c>
      <c r="H70" s="12">
        <f t="shared" si="27"/>
        <v>14673767.35</v>
      </c>
      <c r="I70" s="12">
        <f t="shared" si="27"/>
        <v>4075500</v>
      </c>
      <c r="J70" s="12">
        <f t="shared" si="27"/>
        <v>4075500</v>
      </c>
      <c r="K70" s="9"/>
    </row>
    <row r="71" spans="1:11" x14ac:dyDescent="0.25">
      <c r="A71" s="30"/>
      <c r="B71" s="5" t="s">
        <v>46</v>
      </c>
      <c r="C71" s="12">
        <f t="shared" ref="C71:J72" si="28">C75+C95</f>
        <v>0</v>
      </c>
      <c r="D71" s="12">
        <f t="shared" si="28"/>
        <v>0</v>
      </c>
      <c r="E71" s="12">
        <f t="shared" si="28"/>
        <v>0</v>
      </c>
      <c r="F71" s="12">
        <f t="shared" si="28"/>
        <v>0</v>
      </c>
      <c r="G71" s="12">
        <f t="shared" si="28"/>
        <v>0</v>
      </c>
      <c r="H71" s="12">
        <f t="shared" si="28"/>
        <v>0</v>
      </c>
      <c r="I71" s="12">
        <f t="shared" si="28"/>
        <v>0</v>
      </c>
      <c r="J71" s="12">
        <f t="shared" si="28"/>
        <v>0</v>
      </c>
      <c r="K71" s="9"/>
    </row>
    <row r="72" spans="1:11" x14ac:dyDescent="0.25">
      <c r="A72" s="30"/>
      <c r="B72" s="5" t="s">
        <v>47</v>
      </c>
      <c r="C72" s="12">
        <f t="shared" si="28"/>
        <v>33557467.230000004</v>
      </c>
      <c r="D72" s="12">
        <f t="shared" si="28"/>
        <v>3575500</v>
      </c>
      <c r="E72" s="12">
        <f t="shared" si="28"/>
        <v>599999</v>
      </c>
      <c r="F72" s="12">
        <f t="shared" si="28"/>
        <v>4037500</v>
      </c>
      <c r="G72" s="12">
        <f t="shared" si="28"/>
        <v>2519700.88</v>
      </c>
      <c r="H72" s="12">
        <f t="shared" si="28"/>
        <v>14673767.35</v>
      </c>
      <c r="I72" s="12">
        <f t="shared" si="28"/>
        <v>4075500</v>
      </c>
      <c r="J72" s="12">
        <f t="shared" si="28"/>
        <v>4075500</v>
      </c>
      <c r="K72" s="9"/>
    </row>
    <row r="73" spans="1:11" ht="14.45" customHeight="1" x14ac:dyDescent="0.25">
      <c r="A73" s="30"/>
      <c r="B73" s="96" t="s">
        <v>11</v>
      </c>
      <c r="C73" s="76"/>
      <c r="D73" s="76"/>
      <c r="E73" s="76"/>
      <c r="F73" s="76"/>
      <c r="G73" s="76"/>
      <c r="H73" s="76"/>
      <c r="I73" s="76"/>
      <c r="J73" s="76"/>
      <c r="K73" s="77"/>
    </row>
    <row r="74" spans="1:11" ht="28.5" customHeight="1" x14ac:dyDescent="0.25">
      <c r="A74" s="30"/>
      <c r="B74" s="5" t="s">
        <v>48</v>
      </c>
      <c r="C74" s="12">
        <f>C75+C76</f>
        <v>33557467.230000004</v>
      </c>
      <c r="D74" s="12">
        <f t="shared" ref="D74:J74" si="29">D75+D76</f>
        <v>3575500</v>
      </c>
      <c r="E74" s="12">
        <f t="shared" si="29"/>
        <v>599999</v>
      </c>
      <c r="F74" s="12">
        <f t="shared" si="29"/>
        <v>4037500</v>
      </c>
      <c r="G74" s="12">
        <f t="shared" si="29"/>
        <v>2519700.88</v>
      </c>
      <c r="H74" s="12">
        <f t="shared" si="29"/>
        <v>14673767.35</v>
      </c>
      <c r="I74" s="12">
        <f t="shared" si="29"/>
        <v>4075500</v>
      </c>
      <c r="J74" s="12">
        <f t="shared" si="29"/>
        <v>4075500</v>
      </c>
      <c r="K74" s="9"/>
    </row>
    <row r="75" spans="1:11" x14ac:dyDescent="0.25">
      <c r="A75" s="30"/>
      <c r="B75" s="5" t="s">
        <v>7</v>
      </c>
      <c r="C75" s="12">
        <f>C79</f>
        <v>0</v>
      </c>
      <c r="D75" s="12">
        <f t="shared" ref="D75:J76" si="30">D79</f>
        <v>0</v>
      </c>
      <c r="E75" s="12">
        <f t="shared" si="30"/>
        <v>0</v>
      </c>
      <c r="F75" s="12">
        <f t="shared" si="30"/>
        <v>0</v>
      </c>
      <c r="G75" s="12">
        <f t="shared" si="30"/>
        <v>0</v>
      </c>
      <c r="H75" s="12">
        <f t="shared" si="30"/>
        <v>0</v>
      </c>
      <c r="I75" s="12">
        <f t="shared" si="30"/>
        <v>0</v>
      </c>
      <c r="J75" s="12">
        <f t="shared" si="30"/>
        <v>0</v>
      </c>
      <c r="K75" s="9"/>
    </row>
    <row r="76" spans="1:11" ht="15.6" customHeight="1" x14ac:dyDescent="0.25">
      <c r="A76" s="30"/>
      <c r="B76" s="5" t="s">
        <v>8</v>
      </c>
      <c r="C76" s="12">
        <f>C80</f>
        <v>33557467.230000004</v>
      </c>
      <c r="D76" s="12">
        <f t="shared" si="30"/>
        <v>3575500</v>
      </c>
      <c r="E76" s="12">
        <f t="shared" si="30"/>
        <v>599999</v>
      </c>
      <c r="F76" s="12">
        <f t="shared" si="30"/>
        <v>4037500</v>
      </c>
      <c r="G76" s="12">
        <f t="shared" si="30"/>
        <v>2519700.88</v>
      </c>
      <c r="H76" s="12">
        <f t="shared" si="30"/>
        <v>14673767.35</v>
      </c>
      <c r="I76" s="12">
        <f t="shared" si="30"/>
        <v>4075500</v>
      </c>
      <c r="J76" s="12">
        <f t="shared" si="30"/>
        <v>4075500</v>
      </c>
      <c r="K76" s="9"/>
    </row>
    <row r="77" spans="1:11" x14ac:dyDescent="0.25">
      <c r="A77" s="30"/>
      <c r="B77" s="95" t="s">
        <v>49</v>
      </c>
      <c r="C77" s="83"/>
      <c r="D77" s="83"/>
      <c r="E77" s="83"/>
      <c r="F77" s="83"/>
      <c r="G77" s="83"/>
      <c r="H77" s="83"/>
      <c r="I77" s="83"/>
      <c r="J77" s="83"/>
      <c r="K77" s="83"/>
    </row>
    <row r="78" spans="1:11" ht="45" x14ac:dyDescent="0.25">
      <c r="A78" s="30"/>
      <c r="B78" s="26" t="s">
        <v>50</v>
      </c>
      <c r="C78" s="12">
        <f>C79+C80</f>
        <v>33557467.230000004</v>
      </c>
      <c r="D78" s="12">
        <f t="shared" ref="D78:J78" si="31">D79+D80</f>
        <v>3575500</v>
      </c>
      <c r="E78" s="12">
        <f t="shared" si="31"/>
        <v>599999</v>
      </c>
      <c r="F78" s="12">
        <f t="shared" si="31"/>
        <v>4037500</v>
      </c>
      <c r="G78" s="12">
        <f t="shared" si="31"/>
        <v>2519700.88</v>
      </c>
      <c r="H78" s="12">
        <f t="shared" si="31"/>
        <v>14673767.35</v>
      </c>
      <c r="I78" s="12">
        <f t="shared" si="31"/>
        <v>4075500</v>
      </c>
      <c r="J78" s="12">
        <f t="shared" si="31"/>
        <v>4075500</v>
      </c>
      <c r="K78" s="9"/>
    </row>
    <row r="79" spans="1:11" ht="14.45" customHeight="1" x14ac:dyDescent="0.25">
      <c r="A79" s="30"/>
      <c r="B79" s="5" t="s">
        <v>7</v>
      </c>
      <c r="C79" s="12">
        <f>C83+C87</f>
        <v>0</v>
      </c>
      <c r="D79" s="12">
        <f t="shared" ref="D79:J79" si="32">D83+D87</f>
        <v>0</v>
      </c>
      <c r="E79" s="12">
        <f t="shared" si="32"/>
        <v>0</v>
      </c>
      <c r="F79" s="12">
        <f t="shared" si="32"/>
        <v>0</v>
      </c>
      <c r="G79" s="12">
        <f t="shared" si="32"/>
        <v>0</v>
      </c>
      <c r="H79" s="12">
        <f t="shared" si="32"/>
        <v>0</v>
      </c>
      <c r="I79" s="12">
        <f t="shared" si="32"/>
        <v>0</v>
      </c>
      <c r="J79" s="12">
        <f t="shared" si="32"/>
        <v>0</v>
      </c>
      <c r="K79" s="9"/>
    </row>
    <row r="80" spans="1:11" x14ac:dyDescent="0.25">
      <c r="A80" s="30"/>
      <c r="B80" s="5" t="s">
        <v>8</v>
      </c>
      <c r="C80" s="12">
        <f>C84+C88+C91</f>
        <v>33557467.230000004</v>
      </c>
      <c r="D80" s="12">
        <f t="shared" ref="D80:J80" si="33">D84+D88+D91</f>
        <v>3575500</v>
      </c>
      <c r="E80" s="12">
        <f t="shared" si="33"/>
        <v>599999</v>
      </c>
      <c r="F80" s="12">
        <f t="shared" si="33"/>
        <v>4037500</v>
      </c>
      <c r="G80" s="12">
        <f t="shared" si="33"/>
        <v>2519700.88</v>
      </c>
      <c r="H80" s="12">
        <f t="shared" si="33"/>
        <v>14673767.35</v>
      </c>
      <c r="I80" s="12">
        <f t="shared" si="33"/>
        <v>4075500</v>
      </c>
      <c r="J80" s="12">
        <f t="shared" si="33"/>
        <v>4075500</v>
      </c>
      <c r="K80" s="9"/>
    </row>
    <row r="81" spans="1:11" x14ac:dyDescent="0.25">
      <c r="A81" s="30"/>
      <c r="B81" s="18" t="s">
        <v>15</v>
      </c>
      <c r="C81" s="12"/>
      <c r="D81" s="12"/>
      <c r="E81" s="12"/>
      <c r="F81" s="12"/>
      <c r="G81" s="12"/>
      <c r="H81" s="12"/>
      <c r="I81" s="12"/>
      <c r="J81" s="12"/>
      <c r="K81" s="9"/>
    </row>
    <row r="82" spans="1:11" ht="16.899999999999999" customHeight="1" x14ac:dyDescent="0.25">
      <c r="A82" s="30"/>
      <c r="B82" s="5" t="s">
        <v>51</v>
      </c>
      <c r="C82" s="40">
        <f>C83+C84</f>
        <v>6575500</v>
      </c>
      <c r="D82" s="40">
        <f>D83+D84</f>
        <v>3575500</v>
      </c>
      <c r="E82" s="40">
        <f t="shared" ref="E82:J82" si="34">E84</f>
        <v>500000</v>
      </c>
      <c r="F82" s="40">
        <f t="shared" si="34"/>
        <v>500000</v>
      </c>
      <c r="G82" s="40">
        <f t="shared" si="34"/>
        <v>500000</v>
      </c>
      <c r="H82" s="40">
        <f t="shared" si="34"/>
        <v>500000</v>
      </c>
      <c r="I82" s="40">
        <f t="shared" si="34"/>
        <v>500000</v>
      </c>
      <c r="J82" s="40">
        <f t="shared" si="34"/>
        <v>500000</v>
      </c>
      <c r="K82" s="9" t="s">
        <v>162</v>
      </c>
    </row>
    <row r="83" spans="1:11" ht="20.25" customHeight="1" x14ac:dyDescent="0.25">
      <c r="A83" s="30"/>
      <c r="B83" s="5" t="s">
        <v>2</v>
      </c>
      <c r="C83" s="40">
        <f>D83</f>
        <v>0</v>
      </c>
      <c r="D83" s="40">
        <v>0</v>
      </c>
      <c r="E83" s="40">
        <v>0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9"/>
    </row>
    <row r="84" spans="1:11" x14ac:dyDescent="0.25">
      <c r="A84" s="30"/>
      <c r="B84" s="5" t="s">
        <v>3</v>
      </c>
      <c r="C84" s="40">
        <f>D84+E84+F84+G84+H84+I84+J84</f>
        <v>6575500</v>
      </c>
      <c r="D84" s="40">
        <v>3575500</v>
      </c>
      <c r="E84" s="40">
        <v>500000</v>
      </c>
      <c r="F84" s="40">
        <v>500000</v>
      </c>
      <c r="G84" s="40">
        <v>500000</v>
      </c>
      <c r="H84" s="40">
        <v>500000</v>
      </c>
      <c r="I84" s="40">
        <v>500000</v>
      </c>
      <c r="J84" s="40">
        <v>500000</v>
      </c>
      <c r="K84" s="9"/>
    </row>
    <row r="85" spans="1:11" ht="15" customHeight="1" x14ac:dyDescent="0.25">
      <c r="A85" s="30"/>
      <c r="B85" s="18" t="s">
        <v>34</v>
      </c>
      <c r="C85" s="40"/>
      <c r="D85" s="40"/>
      <c r="E85" s="40"/>
      <c r="F85" s="40"/>
      <c r="G85" s="40"/>
      <c r="H85" s="40"/>
      <c r="I85" s="40"/>
      <c r="J85" s="40"/>
      <c r="K85" s="9"/>
    </row>
    <row r="86" spans="1:11" ht="45" x14ac:dyDescent="0.25">
      <c r="A86" s="30"/>
      <c r="B86" s="5" t="s">
        <v>52</v>
      </c>
      <c r="C86" s="40">
        <f>C87+C88</f>
        <v>0</v>
      </c>
      <c r="D86" s="40">
        <f t="shared" ref="D86:J86" si="35">D87+D88</f>
        <v>0</v>
      </c>
      <c r="E86" s="40">
        <f t="shared" si="35"/>
        <v>0</v>
      </c>
      <c r="F86" s="40">
        <f t="shared" si="35"/>
        <v>0</v>
      </c>
      <c r="G86" s="40">
        <f t="shared" si="35"/>
        <v>0</v>
      </c>
      <c r="H86" s="40">
        <f t="shared" si="35"/>
        <v>0</v>
      </c>
      <c r="I86" s="40">
        <f t="shared" si="35"/>
        <v>0</v>
      </c>
      <c r="J86" s="40">
        <f t="shared" si="35"/>
        <v>0</v>
      </c>
      <c r="K86" s="9" t="s">
        <v>162</v>
      </c>
    </row>
    <row r="87" spans="1:11" x14ac:dyDescent="0.25">
      <c r="A87" s="30"/>
      <c r="B87" s="5" t="s">
        <v>2</v>
      </c>
      <c r="C87" s="40">
        <f>D87+E87+F87+G87+H87+I87+J87</f>
        <v>0</v>
      </c>
      <c r="D87" s="40">
        <v>0</v>
      </c>
      <c r="E87" s="40">
        <v>0</v>
      </c>
      <c r="F87" s="40">
        <v>0</v>
      </c>
      <c r="G87" s="40">
        <v>0</v>
      </c>
      <c r="H87" s="40">
        <v>0</v>
      </c>
      <c r="I87" s="40">
        <v>0</v>
      </c>
      <c r="J87" s="40">
        <v>0</v>
      </c>
      <c r="K87" s="9"/>
    </row>
    <row r="88" spans="1:11" ht="16.149999999999999" customHeight="1" x14ac:dyDescent="0.25">
      <c r="A88" s="30"/>
      <c r="B88" s="5" t="s">
        <v>3</v>
      </c>
      <c r="C88" s="40">
        <f>D88+E88+F88+G88+H88+I88+J88</f>
        <v>0</v>
      </c>
      <c r="D88" s="40">
        <v>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9"/>
    </row>
    <row r="89" spans="1:11" x14ac:dyDescent="0.25">
      <c r="A89" s="30"/>
      <c r="B89" s="18" t="s">
        <v>36</v>
      </c>
      <c r="C89" s="40"/>
      <c r="D89" s="40"/>
      <c r="E89" s="40"/>
      <c r="F89" s="40"/>
      <c r="G89" s="40"/>
      <c r="H89" s="40"/>
      <c r="I89" s="40"/>
      <c r="J89" s="40"/>
      <c r="K89" s="9"/>
    </row>
    <row r="90" spans="1:11" ht="30" x14ac:dyDescent="0.25">
      <c r="A90" s="30"/>
      <c r="B90" s="5" t="s">
        <v>53</v>
      </c>
      <c r="C90" s="36">
        <f>C91</f>
        <v>26981967.23</v>
      </c>
      <c r="D90" s="36">
        <f t="shared" ref="D90:J90" si="36">D91</f>
        <v>0</v>
      </c>
      <c r="E90" s="36">
        <f t="shared" si="36"/>
        <v>99999</v>
      </c>
      <c r="F90" s="36">
        <f t="shared" si="36"/>
        <v>3537500</v>
      </c>
      <c r="G90" s="36">
        <f t="shared" si="36"/>
        <v>2019700.88</v>
      </c>
      <c r="H90" s="36">
        <f t="shared" si="36"/>
        <v>14173767.35</v>
      </c>
      <c r="I90" s="36">
        <f t="shared" si="36"/>
        <v>3575500</v>
      </c>
      <c r="J90" s="36">
        <f t="shared" si="36"/>
        <v>3575500</v>
      </c>
      <c r="K90" s="9">
        <v>10</v>
      </c>
    </row>
    <row r="91" spans="1:11" ht="14.45" customHeight="1" x14ac:dyDescent="0.25">
      <c r="A91" s="30"/>
      <c r="B91" s="5" t="s">
        <v>3</v>
      </c>
      <c r="C91" s="36">
        <f>D91+E91+F91+G91+H91+I91+J91</f>
        <v>26981967.23</v>
      </c>
      <c r="D91" s="36">
        <v>0</v>
      </c>
      <c r="E91" s="36">
        <v>99999</v>
      </c>
      <c r="F91" s="40">
        <v>3537500</v>
      </c>
      <c r="G91" s="40">
        <v>2019700.88</v>
      </c>
      <c r="H91" s="40">
        <v>14173767.35</v>
      </c>
      <c r="I91" s="40">
        <v>3575500</v>
      </c>
      <c r="J91" s="40">
        <v>3575500</v>
      </c>
      <c r="K91" s="9"/>
    </row>
    <row r="92" spans="1:11" x14ac:dyDescent="0.25">
      <c r="A92" s="30"/>
      <c r="B92" s="96" t="s">
        <v>9</v>
      </c>
      <c r="C92" s="97"/>
      <c r="D92" s="97"/>
      <c r="E92" s="97"/>
      <c r="F92" s="97"/>
      <c r="G92" s="97"/>
      <c r="H92" s="97"/>
      <c r="I92" s="97"/>
      <c r="J92" s="97"/>
      <c r="K92" s="98"/>
    </row>
    <row r="93" spans="1:11" ht="21" customHeight="1" x14ac:dyDescent="0.25">
      <c r="A93" s="30"/>
      <c r="B93" s="4" t="s">
        <v>153</v>
      </c>
      <c r="C93" s="12">
        <f>C98</f>
        <v>0</v>
      </c>
      <c r="D93" s="12">
        <f t="shared" ref="D93:J93" si="37">D98</f>
        <v>0</v>
      </c>
      <c r="E93" s="12">
        <f t="shared" si="37"/>
        <v>0</v>
      </c>
      <c r="F93" s="12">
        <f t="shared" si="37"/>
        <v>0</v>
      </c>
      <c r="G93" s="12">
        <f t="shared" si="37"/>
        <v>0</v>
      </c>
      <c r="H93" s="12">
        <f t="shared" si="37"/>
        <v>0</v>
      </c>
      <c r="I93" s="12">
        <f t="shared" si="37"/>
        <v>0</v>
      </c>
      <c r="J93" s="12">
        <f t="shared" si="37"/>
        <v>0</v>
      </c>
      <c r="K93" s="9"/>
    </row>
    <row r="94" spans="1:11" ht="13.9" customHeight="1" x14ac:dyDescent="0.25">
      <c r="A94" s="30"/>
      <c r="B94" s="4" t="s">
        <v>54</v>
      </c>
      <c r="C94" s="12"/>
      <c r="D94" s="12"/>
      <c r="E94" s="12"/>
      <c r="F94" s="12"/>
      <c r="G94" s="12"/>
      <c r="H94" s="12"/>
      <c r="I94" s="12"/>
      <c r="J94" s="12"/>
      <c r="K94" s="9"/>
    </row>
    <row r="95" spans="1:11" x14ac:dyDescent="0.25">
      <c r="A95" s="30"/>
      <c r="B95" s="5" t="s">
        <v>7</v>
      </c>
      <c r="C95" s="12">
        <v>0</v>
      </c>
      <c r="D95" s="12">
        <v>0</v>
      </c>
      <c r="E95" s="12">
        <v>0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9"/>
    </row>
    <row r="96" spans="1:11" x14ac:dyDescent="0.25">
      <c r="A96" s="30"/>
      <c r="B96" s="5" t="s">
        <v>8</v>
      </c>
      <c r="C96" s="12">
        <f>C100</f>
        <v>0</v>
      </c>
      <c r="D96" s="12">
        <f t="shared" ref="D96:J96" si="38">D100</f>
        <v>0</v>
      </c>
      <c r="E96" s="12">
        <f t="shared" si="38"/>
        <v>0</v>
      </c>
      <c r="F96" s="12">
        <f t="shared" si="38"/>
        <v>0</v>
      </c>
      <c r="G96" s="12">
        <f t="shared" si="38"/>
        <v>0</v>
      </c>
      <c r="H96" s="12">
        <f t="shared" si="38"/>
        <v>0</v>
      </c>
      <c r="I96" s="12">
        <f t="shared" si="38"/>
        <v>0</v>
      </c>
      <c r="J96" s="12">
        <f t="shared" si="38"/>
        <v>0</v>
      </c>
      <c r="K96" s="9"/>
    </row>
    <row r="97" spans="1:11" x14ac:dyDescent="0.25">
      <c r="A97" s="63"/>
      <c r="B97" s="18" t="s">
        <v>15</v>
      </c>
      <c r="C97" s="12"/>
      <c r="D97" s="12"/>
      <c r="E97" s="12"/>
      <c r="F97" s="12"/>
      <c r="G97" s="12"/>
      <c r="H97" s="12"/>
      <c r="I97" s="12"/>
      <c r="J97" s="12"/>
      <c r="K97" s="9"/>
    </row>
    <row r="98" spans="1:11" ht="30" x14ac:dyDescent="0.25">
      <c r="A98" s="30"/>
      <c r="B98" s="67" t="s">
        <v>55</v>
      </c>
      <c r="C98" s="12">
        <f>C100</f>
        <v>0</v>
      </c>
      <c r="D98" s="12">
        <f t="shared" ref="D98:J98" si="39">D100</f>
        <v>0</v>
      </c>
      <c r="E98" s="12">
        <f t="shared" si="39"/>
        <v>0</v>
      </c>
      <c r="F98" s="12">
        <f t="shared" si="39"/>
        <v>0</v>
      </c>
      <c r="G98" s="12">
        <f t="shared" si="39"/>
        <v>0</v>
      </c>
      <c r="H98" s="12">
        <f t="shared" si="39"/>
        <v>0</v>
      </c>
      <c r="I98" s="12">
        <f t="shared" si="39"/>
        <v>0</v>
      </c>
      <c r="J98" s="12">
        <f t="shared" si="39"/>
        <v>0</v>
      </c>
      <c r="K98" s="9"/>
    </row>
    <row r="99" spans="1:11" x14ac:dyDescent="0.25">
      <c r="A99" s="30"/>
      <c r="B99" s="5" t="s">
        <v>7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0</v>
      </c>
      <c r="I99" s="12">
        <v>0</v>
      </c>
      <c r="J99" s="12">
        <v>0</v>
      </c>
      <c r="K99" s="9"/>
    </row>
    <row r="100" spans="1:11" x14ac:dyDescent="0.25">
      <c r="A100" s="30"/>
      <c r="B100" s="5" t="s">
        <v>8</v>
      </c>
      <c r="C100" s="12">
        <f>SUM(E100:J100)</f>
        <v>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2">
        <v>0</v>
      </c>
      <c r="K100" s="9"/>
    </row>
    <row r="101" spans="1:11" ht="18" customHeight="1" x14ac:dyDescent="0.25">
      <c r="A101" s="30"/>
      <c r="B101" s="95" t="s">
        <v>60</v>
      </c>
      <c r="C101" s="72"/>
      <c r="D101" s="72"/>
      <c r="E101" s="72"/>
      <c r="F101" s="72"/>
      <c r="G101" s="72"/>
      <c r="H101" s="72"/>
      <c r="I101" s="72"/>
      <c r="J101" s="72"/>
      <c r="K101" s="72"/>
    </row>
    <row r="102" spans="1:11" ht="31.15" customHeight="1" x14ac:dyDescent="0.25">
      <c r="A102" s="30"/>
      <c r="B102" s="25" t="s">
        <v>59</v>
      </c>
      <c r="C102" s="12">
        <f>C103+C104+C105</f>
        <v>1800000</v>
      </c>
      <c r="D102" s="12">
        <f t="shared" ref="D102:J102" si="40">D103+D104+D105</f>
        <v>0</v>
      </c>
      <c r="E102" s="12">
        <f t="shared" si="40"/>
        <v>300000</v>
      </c>
      <c r="F102" s="12">
        <f t="shared" si="40"/>
        <v>300000</v>
      </c>
      <c r="G102" s="12">
        <f t="shared" si="40"/>
        <v>300000</v>
      </c>
      <c r="H102" s="12">
        <f t="shared" si="40"/>
        <v>300000</v>
      </c>
      <c r="I102" s="12">
        <f t="shared" si="40"/>
        <v>300000</v>
      </c>
      <c r="J102" s="12">
        <f t="shared" si="40"/>
        <v>300000</v>
      </c>
      <c r="K102" s="9"/>
    </row>
    <row r="103" spans="1:11" x14ac:dyDescent="0.25">
      <c r="A103" s="30"/>
      <c r="B103" s="26" t="s">
        <v>41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9"/>
    </row>
    <row r="104" spans="1:11" x14ac:dyDescent="0.25">
      <c r="A104" s="30"/>
      <c r="B104" s="26" t="s">
        <v>7</v>
      </c>
      <c r="C104" s="12">
        <f>C109</f>
        <v>0</v>
      </c>
      <c r="D104" s="12">
        <f t="shared" ref="D104:J105" si="41">D109</f>
        <v>0</v>
      </c>
      <c r="E104" s="12">
        <f t="shared" si="41"/>
        <v>0</v>
      </c>
      <c r="F104" s="12">
        <f t="shared" si="41"/>
        <v>0</v>
      </c>
      <c r="G104" s="12">
        <f t="shared" si="41"/>
        <v>0</v>
      </c>
      <c r="H104" s="12">
        <f t="shared" si="41"/>
        <v>0</v>
      </c>
      <c r="I104" s="12">
        <f t="shared" si="41"/>
        <v>0</v>
      </c>
      <c r="J104" s="12">
        <f t="shared" si="41"/>
        <v>0</v>
      </c>
      <c r="K104" s="9"/>
    </row>
    <row r="105" spans="1:11" ht="19.5" customHeight="1" x14ac:dyDescent="0.25">
      <c r="A105" s="30"/>
      <c r="B105" s="26" t="s">
        <v>8</v>
      </c>
      <c r="C105" s="12">
        <f>C110</f>
        <v>1800000</v>
      </c>
      <c r="D105" s="12">
        <f t="shared" si="41"/>
        <v>0</v>
      </c>
      <c r="E105" s="12">
        <f t="shared" si="41"/>
        <v>300000</v>
      </c>
      <c r="F105" s="12">
        <f t="shared" si="41"/>
        <v>300000</v>
      </c>
      <c r="G105" s="12">
        <f t="shared" si="41"/>
        <v>300000</v>
      </c>
      <c r="H105" s="12">
        <f t="shared" si="41"/>
        <v>300000</v>
      </c>
      <c r="I105" s="12">
        <f t="shared" si="41"/>
        <v>300000</v>
      </c>
      <c r="J105" s="12">
        <f t="shared" si="41"/>
        <v>300000</v>
      </c>
      <c r="K105" s="9"/>
    </row>
    <row r="106" spans="1:11" ht="16.149999999999999" customHeight="1" x14ac:dyDescent="0.25">
      <c r="A106" s="30"/>
      <c r="B106" s="95" t="s">
        <v>11</v>
      </c>
      <c r="C106" s="83"/>
      <c r="D106" s="83"/>
      <c r="E106" s="83"/>
      <c r="F106" s="83"/>
      <c r="G106" s="83"/>
      <c r="H106" s="83"/>
      <c r="I106" s="83"/>
      <c r="J106" s="83"/>
      <c r="K106" s="83"/>
    </row>
    <row r="107" spans="1:11" ht="32.25" customHeight="1" x14ac:dyDescent="0.25">
      <c r="A107" s="30"/>
      <c r="B107" s="26" t="s">
        <v>10</v>
      </c>
      <c r="C107" s="12">
        <f>C108+C109+C110</f>
        <v>1800000</v>
      </c>
      <c r="D107" s="12">
        <f t="shared" ref="D107:I107" si="42">D109+D110</f>
        <v>0</v>
      </c>
      <c r="E107" s="12">
        <f t="shared" si="42"/>
        <v>300000</v>
      </c>
      <c r="F107" s="12">
        <f t="shared" si="42"/>
        <v>300000</v>
      </c>
      <c r="G107" s="12">
        <f t="shared" si="42"/>
        <v>300000</v>
      </c>
      <c r="H107" s="12">
        <f t="shared" si="42"/>
        <v>300000</v>
      </c>
      <c r="I107" s="12">
        <f t="shared" si="42"/>
        <v>300000</v>
      </c>
      <c r="J107" s="12">
        <v>0</v>
      </c>
      <c r="K107" s="9"/>
    </row>
    <row r="108" spans="1:11" ht="17.25" customHeight="1" x14ac:dyDescent="0.25">
      <c r="A108" s="30"/>
      <c r="B108" s="26" t="s">
        <v>41</v>
      </c>
      <c r="C108" s="12">
        <v>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9"/>
    </row>
    <row r="109" spans="1:11" x14ac:dyDescent="0.25">
      <c r="A109" s="30"/>
      <c r="B109" s="26" t="s">
        <v>7</v>
      </c>
      <c r="C109" s="12">
        <v>0</v>
      </c>
      <c r="D109" s="12">
        <v>0</v>
      </c>
      <c r="E109" s="12">
        <v>0</v>
      </c>
      <c r="F109" s="12">
        <v>0</v>
      </c>
      <c r="G109" s="12">
        <v>0</v>
      </c>
      <c r="H109" s="12">
        <v>0</v>
      </c>
      <c r="I109" s="12">
        <v>0</v>
      </c>
      <c r="J109" s="12">
        <v>0</v>
      </c>
      <c r="K109" s="9"/>
    </row>
    <row r="110" spans="1:11" x14ac:dyDescent="0.25">
      <c r="A110" s="30"/>
      <c r="B110" s="26" t="s">
        <v>8</v>
      </c>
      <c r="C110" s="12">
        <f>C113+C116</f>
        <v>1800000</v>
      </c>
      <c r="D110" s="12">
        <f t="shared" ref="D110:J110" si="43">D113+D116</f>
        <v>0</v>
      </c>
      <c r="E110" s="12">
        <f t="shared" si="43"/>
        <v>300000</v>
      </c>
      <c r="F110" s="12">
        <f t="shared" si="43"/>
        <v>300000</v>
      </c>
      <c r="G110" s="12">
        <f t="shared" si="43"/>
        <v>300000</v>
      </c>
      <c r="H110" s="12">
        <f t="shared" si="43"/>
        <v>300000</v>
      </c>
      <c r="I110" s="12">
        <f t="shared" si="43"/>
        <v>300000</v>
      </c>
      <c r="J110" s="12">
        <f t="shared" si="43"/>
        <v>300000</v>
      </c>
      <c r="K110" s="9"/>
    </row>
    <row r="111" spans="1:11" ht="16.5" customHeight="1" x14ac:dyDescent="0.25">
      <c r="A111" s="30"/>
      <c r="B111" s="18" t="s">
        <v>15</v>
      </c>
      <c r="C111" s="12"/>
      <c r="D111" s="12"/>
      <c r="E111" s="12"/>
      <c r="F111" s="12"/>
      <c r="G111" s="12"/>
      <c r="H111" s="12"/>
      <c r="I111" s="12"/>
      <c r="J111" s="12"/>
      <c r="K111" s="9"/>
    </row>
    <row r="112" spans="1:11" ht="30" customHeight="1" x14ac:dyDescent="0.25">
      <c r="A112" s="30"/>
      <c r="B112" s="5" t="s">
        <v>57</v>
      </c>
      <c r="C112" s="12">
        <f>C113</f>
        <v>600000</v>
      </c>
      <c r="D112" s="12">
        <f t="shared" ref="D112:J112" si="44">D113</f>
        <v>0</v>
      </c>
      <c r="E112" s="12">
        <f t="shared" si="44"/>
        <v>100000</v>
      </c>
      <c r="F112" s="12">
        <f t="shared" si="44"/>
        <v>100000</v>
      </c>
      <c r="G112" s="12">
        <f t="shared" si="44"/>
        <v>100000</v>
      </c>
      <c r="H112" s="12">
        <f t="shared" si="44"/>
        <v>100000</v>
      </c>
      <c r="I112" s="12">
        <f t="shared" si="44"/>
        <v>100000</v>
      </c>
      <c r="J112" s="12">
        <f t="shared" si="44"/>
        <v>100000</v>
      </c>
      <c r="K112" s="9" t="s">
        <v>163</v>
      </c>
    </row>
    <row r="113" spans="1:11" ht="18" customHeight="1" x14ac:dyDescent="0.25">
      <c r="A113" s="30"/>
      <c r="B113" s="5" t="s">
        <v>3</v>
      </c>
      <c r="C113" s="12">
        <f>D113+E113+F113+G113+H113+I113+J113</f>
        <v>600000</v>
      </c>
      <c r="D113" s="12">
        <v>0</v>
      </c>
      <c r="E113" s="12">
        <v>100000</v>
      </c>
      <c r="F113" s="12">
        <v>100000</v>
      </c>
      <c r="G113" s="12">
        <v>100000</v>
      </c>
      <c r="H113" s="12">
        <v>100000</v>
      </c>
      <c r="I113" s="12">
        <v>100000</v>
      </c>
      <c r="J113" s="12">
        <v>100000</v>
      </c>
      <c r="K113" s="9"/>
    </row>
    <row r="114" spans="1:11" ht="18" customHeight="1" x14ac:dyDescent="0.25">
      <c r="A114" s="30"/>
      <c r="B114" s="18" t="s">
        <v>34</v>
      </c>
      <c r="C114" s="12"/>
      <c r="D114" s="12"/>
      <c r="E114" s="12"/>
      <c r="F114" s="12"/>
      <c r="G114" s="12"/>
      <c r="H114" s="12"/>
      <c r="I114" s="12"/>
      <c r="J114" s="12"/>
      <c r="K114" s="9"/>
    </row>
    <row r="115" spans="1:11" ht="30" x14ac:dyDescent="0.25">
      <c r="A115" s="30"/>
      <c r="B115" s="5" t="s">
        <v>58</v>
      </c>
      <c r="C115" s="12">
        <f>C116</f>
        <v>1200000</v>
      </c>
      <c r="D115" s="12">
        <f t="shared" ref="D115:J115" si="45">D116</f>
        <v>0</v>
      </c>
      <c r="E115" s="12">
        <f t="shared" si="45"/>
        <v>200000</v>
      </c>
      <c r="F115" s="12">
        <f t="shared" si="45"/>
        <v>200000</v>
      </c>
      <c r="G115" s="12">
        <f t="shared" si="45"/>
        <v>200000</v>
      </c>
      <c r="H115" s="12">
        <f t="shared" si="45"/>
        <v>200000</v>
      </c>
      <c r="I115" s="12">
        <f t="shared" si="45"/>
        <v>200000</v>
      </c>
      <c r="J115" s="12">
        <f t="shared" si="45"/>
        <v>200000</v>
      </c>
      <c r="K115" s="9" t="s">
        <v>164</v>
      </c>
    </row>
    <row r="116" spans="1:11" x14ac:dyDescent="0.25">
      <c r="A116" s="30"/>
      <c r="B116" s="5" t="s">
        <v>3</v>
      </c>
      <c r="C116" s="12">
        <f>D116+E116+F116+G116+H116+I116+J116</f>
        <v>1200000</v>
      </c>
      <c r="D116" s="12">
        <v>0</v>
      </c>
      <c r="E116" s="12">
        <v>200000</v>
      </c>
      <c r="F116" s="12">
        <v>200000</v>
      </c>
      <c r="G116" s="12">
        <v>200000</v>
      </c>
      <c r="H116" s="12">
        <v>200000</v>
      </c>
      <c r="I116" s="12">
        <v>200000</v>
      </c>
      <c r="J116" s="12">
        <v>200000</v>
      </c>
      <c r="K116" s="9"/>
    </row>
    <row r="117" spans="1:11" ht="16.149999999999999" customHeight="1" x14ac:dyDescent="0.25">
      <c r="A117" s="30"/>
      <c r="B117" s="87" t="s">
        <v>67</v>
      </c>
      <c r="C117" s="88"/>
      <c r="D117" s="88"/>
      <c r="E117" s="88"/>
      <c r="F117" s="88"/>
      <c r="G117" s="88"/>
      <c r="H117" s="88"/>
      <c r="I117" s="88"/>
      <c r="J117" s="88"/>
      <c r="K117" s="88"/>
    </row>
    <row r="118" spans="1:11" ht="28.5" x14ac:dyDescent="0.25">
      <c r="A118" s="30"/>
      <c r="B118" s="18" t="s">
        <v>68</v>
      </c>
      <c r="C118" s="12">
        <f>C121</f>
        <v>86415000</v>
      </c>
      <c r="D118" s="12">
        <f t="shared" ref="D118:J118" si="46">D121</f>
        <v>11700000</v>
      </c>
      <c r="E118" s="12">
        <f t="shared" si="46"/>
        <v>12200000</v>
      </c>
      <c r="F118" s="12">
        <f t="shared" si="46"/>
        <v>12400000</v>
      </c>
      <c r="G118" s="12">
        <f t="shared" si="46"/>
        <v>12300000</v>
      </c>
      <c r="H118" s="12">
        <f t="shared" si="46"/>
        <v>12605000</v>
      </c>
      <c r="I118" s="12">
        <f t="shared" si="46"/>
        <v>12605000</v>
      </c>
      <c r="J118" s="12">
        <f t="shared" si="46"/>
        <v>12605000</v>
      </c>
      <c r="K118" s="9"/>
    </row>
    <row r="119" spans="1:11" x14ac:dyDescent="0.25">
      <c r="A119" s="30"/>
      <c r="B119" s="5" t="s">
        <v>41</v>
      </c>
      <c r="C119" s="12">
        <v>0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9"/>
    </row>
    <row r="120" spans="1:11" x14ac:dyDescent="0.25">
      <c r="A120" s="30"/>
      <c r="B120" s="5" t="s">
        <v>7</v>
      </c>
      <c r="C120" s="12">
        <v>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9"/>
    </row>
    <row r="121" spans="1:11" x14ac:dyDescent="0.25">
      <c r="A121" s="30"/>
      <c r="B121" s="5" t="s">
        <v>8</v>
      </c>
      <c r="C121" s="12">
        <f t="shared" ref="C121:J121" si="47">C136+C126</f>
        <v>86415000</v>
      </c>
      <c r="D121" s="12">
        <f t="shared" si="47"/>
        <v>11700000</v>
      </c>
      <c r="E121" s="12">
        <f t="shared" si="47"/>
        <v>12200000</v>
      </c>
      <c r="F121" s="12">
        <f t="shared" si="47"/>
        <v>12400000</v>
      </c>
      <c r="G121" s="12">
        <f t="shared" si="47"/>
        <v>12300000</v>
      </c>
      <c r="H121" s="12">
        <f t="shared" si="47"/>
        <v>12605000</v>
      </c>
      <c r="I121" s="12">
        <f t="shared" si="47"/>
        <v>12605000</v>
      </c>
      <c r="J121" s="12">
        <f t="shared" si="47"/>
        <v>12605000</v>
      </c>
      <c r="K121" s="9"/>
    </row>
    <row r="122" spans="1:11" x14ac:dyDescent="0.25">
      <c r="A122" s="30"/>
      <c r="B122" s="96" t="s">
        <v>149</v>
      </c>
      <c r="C122" s="99"/>
      <c r="D122" s="99"/>
      <c r="E122" s="99"/>
      <c r="F122" s="99"/>
      <c r="G122" s="99"/>
      <c r="H122" s="99"/>
      <c r="I122" s="99"/>
      <c r="J122" s="99"/>
      <c r="K122" s="100"/>
    </row>
    <row r="123" spans="1:11" ht="30" customHeight="1" x14ac:dyDescent="0.25">
      <c r="A123" s="30"/>
      <c r="B123" s="5" t="s">
        <v>61</v>
      </c>
      <c r="C123" s="36">
        <f>C128</f>
        <v>0</v>
      </c>
      <c r="D123" s="36">
        <f t="shared" ref="D123:J123" si="48">D128</f>
        <v>0</v>
      </c>
      <c r="E123" s="36">
        <f t="shared" si="48"/>
        <v>0</v>
      </c>
      <c r="F123" s="36">
        <f t="shared" si="48"/>
        <v>0</v>
      </c>
      <c r="G123" s="36">
        <f t="shared" si="48"/>
        <v>0</v>
      </c>
      <c r="H123" s="36">
        <f t="shared" si="48"/>
        <v>0</v>
      </c>
      <c r="I123" s="36">
        <f t="shared" si="48"/>
        <v>0</v>
      </c>
      <c r="J123" s="36">
        <f t="shared" si="48"/>
        <v>0</v>
      </c>
      <c r="K123" s="37"/>
    </row>
    <row r="124" spans="1:11" ht="18.75" customHeight="1" x14ac:dyDescent="0.25">
      <c r="A124" s="30"/>
      <c r="B124" s="5" t="s">
        <v>41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7"/>
    </row>
    <row r="125" spans="1:11" x14ac:dyDescent="0.25">
      <c r="A125" s="30"/>
      <c r="B125" s="5" t="s">
        <v>7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7"/>
    </row>
    <row r="126" spans="1:11" x14ac:dyDescent="0.25">
      <c r="A126" s="30"/>
      <c r="B126" s="5" t="s">
        <v>8</v>
      </c>
      <c r="C126" s="36">
        <f>C131</f>
        <v>0</v>
      </c>
      <c r="D126" s="36">
        <f t="shared" ref="D126:J126" si="49">D131</f>
        <v>0</v>
      </c>
      <c r="E126" s="36">
        <f t="shared" si="49"/>
        <v>0</v>
      </c>
      <c r="F126" s="36">
        <f t="shared" si="49"/>
        <v>0</v>
      </c>
      <c r="G126" s="36">
        <f t="shared" si="49"/>
        <v>0</v>
      </c>
      <c r="H126" s="36">
        <f t="shared" si="49"/>
        <v>0</v>
      </c>
      <c r="I126" s="36">
        <f t="shared" si="49"/>
        <v>0</v>
      </c>
      <c r="J126" s="36">
        <f t="shared" si="49"/>
        <v>0</v>
      </c>
      <c r="K126" s="37"/>
    </row>
    <row r="127" spans="1:11" x14ac:dyDescent="0.25">
      <c r="A127" s="30"/>
      <c r="B127" s="18" t="s">
        <v>15</v>
      </c>
      <c r="C127" s="12"/>
      <c r="D127" s="12"/>
      <c r="E127" s="12"/>
      <c r="F127" s="12"/>
      <c r="G127" s="12"/>
      <c r="H127" s="12"/>
      <c r="I127" s="12"/>
      <c r="J127" s="12"/>
      <c r="K127" s="9"/>
    </row>
    <row r="128" spans="1:11" ht="29.25" customHeight="1" x14ac:dyDescent="0.25">
      <c r="A128" s="30"/>
      <c r="B128" s="5" t="s">
        <v>62</v>
      </c>
      <c r="C128" s="12">
        <f>C131+C130+C129</f>
        <v>0</v>
      </c>
      <c r="D128" s="12">
        <f t="shared" ref="D128:J128" si="50">D131+D130+D129</f>
        <v>0</v>
      </c>
      <c r="E128" s="12">
        <f t="shared" si="50"/>
        <v>0</v>
      </c>
      <c r="F128" s="12">
        <f t="shared" si="50"/>
        <v>0</v>
      </c>
      <c r="G128" s="12">
        <f t="shared" si="50"/>
        <v>0</v>
      </c>
      <c r="H128" s="12">
        <f t="shared" si="50"/>
        <v>0</v>
      </c>
      <c r="I128" s="12">
        <f t="shared" si="50"/>
        <v>0</v>
      </c>
      <c r="J128" s="12">
        <f t="shared" si="50"/>
        <v>0</v>
      </c>
      <c r="K128" s="9" t="s">
        <v>165</v>
      </c>
    </row>
    <row r="129" spans="1:11" x14ac:dyDescent="0.25">
      <c r="A129" s="30"/>
      <c r="B129" s="5" t="s">
        <v>41</v>
      </c>
      <c r="C129" s="12">
        <v>0</v>
      </c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9"/>
    </row>
    <row r="130" spans="1:11" ht="13.5" customHeight="1" x14ac:dyDescent="0.25">
      <c r="A130" s="30"/>
      <c r="B130" s="5" t="s">
        <v>7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9"/>
    </row>
    <row r="131" spans="1:11" x14ac:dyDescent="0.25">
      <c r="A131" s="30"/>
      <c r="B131" s="5" t="s">
        <v>8</v>
      </c>
      <c r="C131" s="12">
        <f>D131+E131+F131+G131+H131+I131+J131</f>
        <v>0</v>
      </c>
      <c r="D131" s="12">
        <v>0</v>
      </c>
      <c r="E131" s="12">
        <v>0</v>
      </c>
      <c r="F131" s="12">
        <v>0</v>
      </c>
      <c r="G131" s="12">
        <v>0</v>
      </c>
      <c r="H131" s="12">
        <v>0</v>
      </c>
      <c r="I131" s="12">
        <v>0</v>
      </c>
      <c r="J131" s="12">
        <v>0</v>
      </c>
      <c r="K131" s="9"/>
    </row>
    <row r="132" spans="1:11" x14ac:dyDescent="0.25">
      <c r="A132" s="30"/>
      <c r="B132" s="95" t="s">
        <v>150</v>
      </c>
      <c r="C132" s="72"/>
      <c r="D132" s="72"/>
      <c r="E132" s="72"/>
      <c r="F132" s="72"/>
      <c r="G132" s="72"/>
      <c r="H132" s="72"/>
      <c r="I132" s="72"/>
      <c r="J132" s="72"/>
      <c r="K132" s="72"/>
    </row>
    <row r="133" spans="1:11" ht="30" x14ac:dyDescent="0.25">
      <c r="A133" s="30"/>
      <c r="B133" s="5" t="s">
        <v>40</v>
      </c>
      <c r="C133" s="12">
        <f>C136</f>
        <v>86415000</v>
      </c>
      <c r="D133" s="12">
        <f t="shared" ref="D133:J133" si="51">D136</f>
        <v>11700000</v>
      </c>
      <c r="E133" s="12">
        <f t="shared" si="51"/>
        <v>12200000</v>
      </c>
      <c r="F133" s="12">
        <f t="shared" si="51"/>
        <v>12400000</v>
      </c>
      <c r="G133" s="12">
        <f t="shared" si="51"/>
        <v>12300000</v>
      </c>
      <c r="H133" s="12">
        <f t="shared" si="51"/>
        <v>12605000</v>
      </c>
      <c r="I133" s="12">
        <f t="shared" si="51"/>
        <v>12605000</v>
      </c>
      <c r="J133" s="12">
        <f t="shared" si="51"/>
        <v>12605000</v>
      </c>
      <c r="K133" s="9"/>
    </row>
    <row r="134" spans="1:11" ht="21.6" customHeight="1" x14ac:dyDescent="0.25">
      <c r="A134" s="30"/>
      <c r="B134" s="5" t="s">
        <v>41</v>
      </c>
      <c r="C134" s="12">
        <v>0</v>
      </c>
      <c r="D134" s="12">
        <v>0</v>
      </c>
      <c r="E134" s="12">
        <v>0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9"/>
    </row>
    <row r="135" spans="1:11" ht="18.75" customHeight="1" x14ac:dyDescent="0.25">
      <c r="A135" s="30"/>
      <c r="B135" s="5" t="s">
        <v>7</v>
      </c>
      <c r="C135" s="12">
        <v>0</v>
      </c>
      <c r="D135" s="12">
        <v>0</v>
      </c>
      <c r="E135" s="12">
        <v>0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9"/>
    </row>
    <row r="136" spans="1:11" x14ac:dyDescent="0.25">
      <c r="A136" s="30"/>
      <c r="B136" s="5" t="s">
        <v>8</v>
      </c>
      <c r="C136" s="12">
        <f>C141+C146+C149+C152</f>
        <v>86415000</v>
      </c>
      <c r="D136" s="12">
        <f t="shared" ref="D136:J136" si="52">D141+D146+D149+D152</f>
        <v>11700000</v>
      </c>
      <c r="E136" s="12">
        <f t="shared" si="52"/>
        <v>12200000</v>
      </c>
      <c r="F136" s="12">
        <f t="shared" si="52"/>
        <v>12400000</v>
      </c>
      <c r="G136" s="12">
        <f t="shared" si="52"/>
        <v>12300000</v>
      </c>
      <c r="H136" s="12">
        <f t="shared" si="52"/>
        <v>12605000</v>
      </c>
      <c r="I136" s="12">
        <f t="shared" si="52"/>
        <v>12605000</v>
      </c>
      <c r="J136" s="12">
        <f t="shared" si="52"/>
        <v>12605000</v>
      </c>
      <c r="K136" s="9"/>
    </row>
    <row r="137" spans="1:11" x14ac:dyDescent="0.25">
      <c r="A137" s="30"/>
      <c r="B137" s="18" t="s">
        <v>63</v>
      </c>
      <c r="C137" s="12"/>
      <c r="D137" s="12"/>
      <c r="E137" s="12"/>
      <c r="F137" s="12"/>
      <c r="G137" s="12"/>
      <c r="H137" s="12"/>
      <c r="I137" s="12"/>
      <c r="J137" s="12"/>
      <c r="K137" s="9"/>
    </row>
    <row r="138" spans="1:11" ht="30" x14ac:dyDescent="0.25">
      <c r="A138" s="30"/>
      <c r="B138" s="5" t="s">
        <v>64</v>
      </c>
      <c r="C138" s="12">
        <f>C141</f>
        <v>60200000</v>
      </c>
      <c r="D138" s="12">
        <f t="shared" ref="D138:J138" si="53">D141</f>
        <v>8200000</v>
      </c>
      <c r="E138" s="12">
        <f t="shared" si="53"/>
        <v>8400000</v>
      </c>
      <c r="F138" s="12">
        <f t="shared" si="53"/>
        <v>8600000</v>
      </c>
      <c r="G138" s="12">
        <f t="shared" si="53"/>
        <v>8600000</v>
      </c>
      <c r="H138" s="12">
        <f t="shared" si="53"/>
        <v>8800000</v>
      </c>
      <c r="I138" s="12">
        <f t="shared" si="53"/>
        <v>8800000</v>
      </c>
      <c r="J138" s="12">
        <f t="shared" si="53"/>
        <v>8800000</v>
      </c>
      <c r="K138" s="9">
        <v>149</v>
      </c>
    </row>
    <row r="139" spans="1:11" ht="18" customHeight="1" x14ac:dyDescent="0.25">
      <c r="A139" s="30"/>
      <c r="B139" s="5" t="s">
        <v>41</v>
      </c>
      <c r="C139" s="12">
        <v>0</v>
      </c>
      <c r="D139" s="12">
        <v>0</v>
      </c>
      <c r="E139" s="12">
        <v>0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9"/>
    </row>
    <row r="140" spans="1:11" ht="18.75" customHeight="1" x14ac:dyDescent="0.25">
      <c r="A140" s="30"/>
      <c r="B140" s="5" t="s">
        <v>7</v>
      </c>
      <c r="C140" s="12">
        <v>0</v>
      </c>
      <c r="D140" s="12">
        <v>0</v>
      </c>
      <c r="E140" s="12">
        <v>0</v>
      </c>
      <c r="F140" s="12">
        <v>0</v>
      </c>
      <c r="G140" s="12">
        <v>0</v>
      </c>
      <c r="H140" s="12">
        <v>0</v>
      </c>
      <c r="I140" s="12">
        <v>0</v>
      </c>
      <c r="J140" s="12">
        <v>0</v>
      </c>
      <c r="K140" s="9"/>
    </row>
    <row r="141" spans="1:11" x14ac:dyDescent="0.25">
      <c r="A141" s="30"/>
      <c r="B141" s="5" t="s">
        <v>8</v>
      </c>
      <c r="C141" s="12">
        <f>SUM(D141:J141)</f>
        <v>60200000</v>
      </c>
      <c r="D141" s="12">
        <v>8200000</v>
      </c>
      <c r="E141" s="12">
        <v>8400000</v>
      </c>
      <c r="F141" s="12">
        <v>8600000</v>
      </c>
      <c r="G141" s="12">
        <v>8600000</v>
      </c>
      <c r="H141" s="12">
        <v>8800000</v>
      </c>
      <c r="I141" s="12">
        <v>8800000</v>
      </c>
      <c r="J141" s="12">
        <v>8800000</v>
      </c>
      <c r="K141" s="9"/>
    </row>
    <row r="142" spans="1:11" x14ac:dyDescent="0.25">
      <c r="A142" s="30"/>
      <c r="B142" s="18" t="s">
        <v>34</v>
      </c>
      <c r="C142" s="12"/>
      <c r="D142" s="12"/>
      <c r="E142" s="12"/>
      <c r="F142" s="12"/>
      <c r="G142" s="12"/>
      <c r="H142" s="12"/>
      <c r="I142" s="12"/>
      <c r="J142" s="12"/>
      <c r="K142" s="9"/>
    </row>
    <row r="143" spans="1:11" ht="75" x14ac:dyDescent="0.25">
      <c r="A143" s="30"/>
      <c r="B143" s="5" t="s">
        <v>65</v>
      </c>
      <c r="C143" s="12">
        <f>C146</f>
        <v>4015000</v>
      </c>
      <c r="D143" s="12">
        <f t="shared" ref="D143:J143" si="54">D146</f>
        <v>500000</v>
      </c>
      <c r="E143" s="12">
        <f t="shared" si="54"/>
        <v>600000</v>
      </c>
      <c r="F143" s="12">
        <f t="shared" si="54"/>
        <v>600000</v>
      </c>
      <c r="G143" s="12">
        <f t="shared" si="54"/>
        <v>500000</v>
      </c>
      <c r="H143" s="12">
        <f t="shared" si="54"/>
        <v>605000</v>
      </c>
      <c r="I143" s="12">
        <f t="shared" si="54"/>
        <v>605000</v>
      </c>
      <c r="J143" s="12">
        <f t="shared" si="54"/>
        <v>605000</v>
      </c>
      <c r="K143" s="9">
        <v>22.23</v>
      </c>
    </row>
    <row r="144" spans="1:11" ht="15.6" customHeight="1" x14ac:dyDescent="0.25">
      <c r="A144" s="30"/>
      <c r="B144" s="5" t="s">
        <v>41</v>
      </c>
      <c r="C144" s="12">
        <v>0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9"/>
    </row>
    <row r="145" spans="1:11" ht="15.6" customHeight="1" x14ac:dyDescent="0.25">
      <c r="A145" s="30"/>
      <c r="B145" s="5" t="s">
        <v>7</v>
      </c>
      <c r="C145" s="12">
        <v>0</v>
      </c>
      <c r="D145" s="12">
        <v>0</v>
      </c>
      <c r="E145" s="12">
        <v>0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9"/>
    </row>
    <row r="146" spans="1:11" x14ac:dyDescent="0.25">
      <c r="A146" s="30"/>
      <c r="B146" s="5" t="s">
        <v>8</v>
      </c>
      <c r="C146" s="12">
        <f>SUM(D146:J146)</f>
        <v>4015000</v>
      </c>
      <c r="D146" s="12">
        <v>500000</v>
      </c>
      <c r="E146" s="12">
        <v>600000</v>
      </c>
      <c r="F146" s="12">
        <v>600000</v>
      </c>
      <c r="G146" s="12">
        <v>500000</v>
      </c>
      <c r="H146" s="12">
        <v>605000</v>
      </c>
      <c r="I146" s="12">
        <v>605000</v>
      </c>
      <c r="J146" s="12">
        <v>605000</v>
      </c>
      <c r="K146" s="9"/>
    </row>
    <row r="147" spans="1:11" x14ac:dyDescent="0.25">
      <c r="A147" s="30"/>
      <c r="B147" s="18" t="s">
        <v>36</v>
      </c>
      <c r="C147" s="12"/>
      <c r="D147" s="12"/>
      <c r="E147" s="12"/>
      <c r="F147" s="12"/>
      <c r="G147" s="12"/>
      <c r="H147" s="12"/>
      <c r="I147" s="12"/>
      <c r="J147" s="12"/>
      <c r="K147" s="9"/>
    </row>
    <row r="148" spans="1:11" ht="45" x14ac:dyDescent="0.25">
      <c r="A148" s="30"/>
      <c r="B148" s="5" t="s">
        <v>66</v>
      </c>
      <c r="C148" s="12">
        <f t="shared" ref="C148:J148" si="55">C149</f>
        <v>11700000</v>
      </c>
      <c r="D148" s="12">
        <f t="shared" si="55"/>
        <v>1500000</v>
      </c>
      <c r="E148" s="12">
        <f t="shared" si="55"/>
        <v>1700000</v>
      </c>
      <c r="F148" s="12">
        <f t="shared" si="55"/>
        <v>1700000</v>
      </c>
      <c r="G148" s="12">
        <f t="shared" si="55"/>
        <v>1700000</v>
      </c>
      <c r="H148" s="12">
        <f t="shared" si="55"/>
        <v>1700000</v>
      </c>
      <c r="I148" s="12">
        <f t="shared" si="55"/>
        <v>1700000</v>
      </c>
      <c r="J148" s="12">
        <f t="shared" si="55"/>
        <v>1700000</v>
      </c>
      <c r="K148" s="9">
        <v>17.18</v>
      </c>
    </row>
    <row r="149" spans="1:11" x14ac:dyDescent="0.25">
      <c r="A149" s="63"/>
      <c r="B149" s="5" t="s">
        <v>3</v>
      </c>
      <c r="C149" s="12">
        <f>D149+E149+F149+G149+H149+I149+J149</f>
        <v>11700000</v>
      </c>
      <c r="D149" s="12">
        <v>1500000</v>
      </c>
      <c r="E149" s="12">
        <v>1700000</v>
      </c>
      <c r="F149" s="12">
        <v>1700000</v>
      </c>
      <c r="G149" s="12">
        <v>1700000</v>
      </c>
      <c r="H149" s="12">
        <v>1700000</v>
      </c>
      <c r="I149" s="12">
        <v>1700000</v>
      </c>
      <c r="J149" s="12">
        <v>1700000</v>
      </c>
      <c r="K149" s="9"/>
    </row>
    <row r="150" spans="1:11" x14ac:dyDescent="0.25">
      <c r="A150" s="63"/>
      <c r="B150" s="18" t="s">
        <v>81</v>
      </c>
      <c r="C150" s="12"/>
      <c r="D150" s="12"/>
      <c r="E150" s="12"/>
      <c r="F150" s="12"/>
      <c r="G150" s="12"/>
      <c r="H150" s="12"/>
      <c r="I150" s="12"/>
      <c r="J150" s="12"/>
      <c r="K150" s="9"/>
    </row>
    <row r="151" spans="1:11" ht="45" x14ac:dyDescent="0.25">
      <c r="A151" s="63"/>
      <c r="B151" s="5" t="s">
        <v>156</v>
      </c>
      <c r="C151" s="12">
        <f>C152</f>
        <v>10500000</v>
      </c>
      <c r="D151" s="12">
        <f t="shared" ref="D151:J151" si="56">D152</f>
        <v>1500000</v>
      </c>
      <c r="E151" s="12">
        <f t="shared" si="56"/>
        <v>1500000</v>
      </c>
      <c r="F151" s="12">
        <f t="shared" si="56"/>
        <v>1500000</v>
      </c>
      <c r="G151" s="12">
        <f t="shared" si="56"/>
        <v>1500000</v>
      </c>
      <c r="H151" s="12">
        <f t="shared" si="56"/>
        <v>1500000</v>
      </c>
      <c r="I151" s="12">
        <f t="shared" si="56"/>
        <v>1500000</v>
      </c>
      <c r="J151" s="12">
        <f t="shared" si="56"/>
        <v>1500000</v>
      </c>
      <c r="K151" s="9" t="s">
        <v>166</v>
      </c>
    </row>
    <row r="152" spans="1:11" ht="17.45" customHeight="1" x14ac:dyDescent="0.25">
      <c r="A152" s="30"/>
      <c r="B152" s="47" t="s">
        <v>3</v>
      </c>
      <c r="C152" s="45">
        <f>D152+E152+F152+G152+H152+I152+J152</f>
        <v>10500000</v>
      </c>
      <c r="D152" s="45">
        <v>1500000</v>
      </c>
      <c r="E152" s="65">
        <v>1500000</v>
      </c>
      <c r="F152" s="65">
        <v>1500000</v>
      </c>
      <c r="G152" s="65">
        <v>1500000</v>
      </c>
      <c r="H152" s="65">
        <v>1500000</v>
      </c>
      <c r="I152" s="65">
        <v>1500000</v>
      </c>
      <c r="J152" s="65">
        <v>1500000</v>
      </c>
      <c r="K152" s="9"/>
    </row>
    <row r="153" spans="1:11" ht="14.25" customHeight="1" x14ac:dyDescent="0.25">
      <c r="A153" s="30"/>
      <c r="B153" s="96" t="s">
        <v>75</v>
      </c>
      <c r="C153" s="99"/>
      <c r="D153" s="99"/>
      <c r="E153" s="99"/>
      <c r="F153" s="99"/>
      <c r="G153" s="99"/>
      <c r="H153" s="99"/>
      <c r="I153" s="99"/>
      <c r="J153" s="99"/>
      <c r="K153" s="100"/>
    </row>
    <row r="154" spans="1:11" ht="28.5" x14ac:dyDescent="0.25">
      <c r="A154" s="30"/>
      <c r="B154" s="18" t="s">
        <v>76</v>
      </c>
      <c r="C154" s="12">
        <f>C160</f>
        <v>19954200</v>
      </c>
      <c r="D154" s="12">
        <f t="shared" ref="D154:J154" si="57">D160</f>
        <v>3071400</v>
      </c>
      <c r="E154" s="12">
        <f t="shared" si="57"/>
        <v>2813800</v>
      </c>
      <c r="F154" s="12">
        <f t="shared" si="57"/>
        <v>2813800</v>
      </c>
      <c r="G154" s="12">
        <f t="shared" si="57"/>
        <v>2813800</v>
      </c>
      <c r="H154" s="12">
        <f t="shared" si="57"/>
        <v>2813800</v>
      </c>
      <c r="I154" s="12">
        <f t="shared" si="57"/>
        <v>2813800</v>
      </c>
      <c r="J154" s="12">
        <f t="shared" si="57"/>
        <v>2813800</v>
      </c>
      <c r="K154" s="9"/>
    </row>
    <row r="155" spans="1:11" x14ac:dyDescent="0.25">
      <c r="A155" s="30"/>
      <c r="B155" s="5" t="s">
        <v>41</v>
      </c>
      <c r="C155" s="12">
        <v>0</v>
      </c>
      <c r="D155" s="12">
        <v>0</v>
      </c>
      <c r="E155" s="12">
        <v>0</v>
      </c>
      <c r="F155" s="12">
        <v>0</v>
      </c>
      <c r="G155" s="12">
        <v>0</v>
      </c>
      <c r="H155" s="12">
        <v>0</v>
      </c>
      <c r="I155" s="12">
        <v>0</v>
      </c>
      <c r="J155" s="12">
        <v>0</v>
      </c>
      <c r="K155" s="9"/>
    </row>
    <row r="156" spans="1:11" x14ac:dyDescent="0.25">
      <c r="A156" s="30"/>
      <c r="B156" s="5" t="s">
        <v>7</v>
      </c>
      <c r="C156" s="12">
        <f>C162</f>
        <v>4294200</v>
      </c>
      <c r="D156" s="12">
        <f t="shared" ref="D156:J157" si="58">D162</f>
        <v>611400</v>
      </c>
      <c r="E156" s="12">
        <f t="shared" si="58"/>
        <v>613800</v>
      </c>
      <c r="F156" s="12">
        <f t="shared" si="58"/>
        <v>613800</v>
      </c>
      <c r="G156" s="12">
        <f t="shared" si="58"/>
        <v>613800</v>
      </c>
      <c r="H156" s="12">
        <f t="shared" si="58"/>
        <v>613800</v>
      </c>
      <c r="I156" s="12">
        <f t="shared" si="58"/>
        <v>613800</v>
      </c>
      <c r="J156" s="12">
        <f t="shared" si="58"/>
        <v>613800</v>
      </c>
      <c r="K156" s="9"/>
    </row>
    <row r="157" spans="1:11" ht="15" customHeight="1" x14ac:dyDescent="0.25">
      <c r="A157" s="30"/>
      <c r="B157" s="5" t="s">
        <v>8</v>
      </c>
      <c r="C157" s="12">
        <f>C163</f>
        <v>15660000</v>
      </c>
      <c r="D157" s="12">
        <f t="shared" si="58"/>
        <v>2460000</v>
      </c>
      <c r="E157" s="12">
        <f t="shared" si="58"/>
        <v>2200000</v>
      </c>
      <c r="F157" s="12">
        <f t="shared" si="58"/>
        <v>2200000</v>
      </c>
      <c r="G157" s="12">
        <f t="shared" si="58"/>
        <v>2200000</v>
      </c>
      <c r="H157" s="12">
        <f t="shared" si="58"/>
        <v>2200000</v>
      </c>
      <c r="I157" s="12">
        <f t="shared" si="58"/>
        <v>2200000</v>
      </c>
      <c r="J157" s="12">
        <f t="shared" si="58"/>
        <v>2200000</v>
      </c>
      <c r="K157" s="9"/>
    </row>
    <row r="158" spans="1:11" x14ac:dyDescent="0.25">
      <c r="A158" s="30"/>
      <c r="B158" s="5" t="s">
        <v>42</v>
      </c>
      <c r="C158" s="12">
        <v>0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9"/>
    </row>
    <row r="159" spans="1:11" x14ac:dyDescent="0.25">
      <c r="A159" s="30"/>
      <c r="B159" s="95" t="s">
        <v>9</v>
      </c>
      <c r="C159" s="72"/>
      <c r="D159" s="72"/>
      <c r="E159" s="72"/>
      <c r="F159" s="72"/>
      <c r="G159" s="72"/>
      <c r="H159" s="72"/>
      <c r="I159" s="72"/>
      <c r="J159" s="72"/>
      <c r="K159" s="72"/>
    </row>
    <row r="160" spans="1:11" ht="30" x14ac:dyDescent="0.25">
      <c r="A160" s="30"/>
      <c r="B160" s="5" t="s">
        <v>40</v>
      </c>
      <c r="C160" s="12">
        <f>C163+C161+C162+C164</f>
        <v>19954200</v>
      </c>
      <c r="D160" s="12">
        <f t="shared" ref="D160:J160" si="59">D163+D161+D162+D164</f>
        <v>3071400</v>
      </c>
      <c r="E160" s="12">
        <f t="shared" si="59"/>
        <v>2813800</v>
      </c>
      <c r="F160" s="12">
        <f t="shared" si="59"/>
        <v>2813800</v>
      </c>
      <c r="G160" s="12">
        <f t="shared" si="59"/>
        <v>2813800</v>
      </c>
      <c r="H160" s="12">
        <f t="shared" si="59"/>
        <v>2813800</v>
      </c>
      <c r="I160" s="12">
        <f t="shared" si="59"/>
        <v>2813800</v>
      </c>
      <c r="J160" s="12">
        <f t="shared" si="59"/>
        <v>2813800</v>
      </c>
      <c r="K160" s="9"/>
    </row>
    <row r="161" spans="1:11" x14ac:dyDescent="0.25">
      <c r="A161" s="30"/>
      <c r="B161" s="5" t="s">
        <v>41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9"/>
    </row>
    <row r="162" spans="1:11" x14ac:dyDescent="0.25">
      <c r="A162" s="30"/>
      <c r="B162" s="5" t="s">
        <v>7</v>
      </c>
      <c r="C162" s="12">
        <f>C173</f>
        <v>4294200</v>
      </c>
      <c r="D162" s="12">
        <f t="shared" ref="D162:J162" si="60">D173</f>
        <v>611400</v>
      </c>
      <c r="E162" s="12">
        <f t="shared" si="60"/>
        <v>613800</v>
      </c>
      <c r="F162" s="12">
        <f t="shared" si="60"/>
        <v>613800</v>
      </c>
      <c r="G162" s="12">
        <f t="shared" si="60"/>
        <v>613800</v>
      </c>
      <c r="H162" s="12">
        <f t="shared" si="60"/>
        <v>613800</v>
      </c>
      <c r="I162" s="12">
        <f t="shared" si="60"/>
        <v>613800</v>
      </c>
      <c r="J162" s="12">
        <f t="shared" si="60"/>
        <v>613800</v>
      </c>
      <c r="K162" s="9"/>
    </row>
    <row r="163" spans="1:11" x14ac:dyDescent="0.25">
      <c r="A163" s="30"/>
      <c r="B163" s="5" t="s">
        <v>8</v>
      </c>
      <c r="C163" s="12">
        <f>C169+C176</f>
        <v>15660000</v>
      </c>
      <c r="D163" s="12">
        <f t="shared" ref="D163:J163" si="61">D169+D176</f>
        <v>2460000</v>
      </c>
      <c r="E163" s="12">
        <f t="shared" si="61"/>
        <v>2200000</v>
      </c>
      <c r="F163" s="12">
        <f t="shared" si="61"/>
        <v>2200000</v>
      </c>
      <c r="G163" s="12">
        <f t="shared" si="61"/>
        <v>2200000</v>
      </c>
      <c r="H163" s="12">
        <f t="shared" si="61"/>
        <v>2200000</v>
      </c>
      <c r="I163" s="12">
        <f t="shared" si="61"/>
        <v>2200000</v>
      </c>
      <c r="J163" s="12">
        <f t="shared" si="61"/>
        <v>2200000</v>
      </c>
      <c r="K163" s="9"/>
    </row>
    <row r="164" spans="1:11" x14ac:dyDescent="0.25">
      <c r="A164" s="30"/>
      <c r="B164" s="5" t="s">
        <v>42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9"/>
    </row>
    <row r="165" spans="1:11" x14ac:dyDescent="0.25">
      <c r="A165" s="30"/>
      <c r="B165" s="18" t="s">
        <v>63</v>
      </c>
      <c r="C165" s="12"/>
      <c r="D165" s="12"/>
      <c r="E165" s="12"/>
      <c r="F165" s="12"/>
      <c r="G165" s="12"/>
      <c r="H165" s="12"/>
      <c r="I165" s="12"/>
      <c r="J165" s="12"/>
      <c r="K165" s="9"/>
    </row>
    <row r="166" spans="1:11" ht="28.5" customHeight="1" x14ac:dyDescent="0.25">
      <c r="A166" s="30"/>
      <c r="B166" s="5" t="s">
        <v>71</v>
      </c>
      <c r="C166" s="12">
        <f>C169</f>
        <v>14460000</v>
      </c>
      <c r="D166" s="12">
        <f t="shared" ref="D166:J166" si="62">D169</f>
        <v>2460000</v>
      </c>
      <c r="E166" s="12">
        <f t="shared" si="62"/>
        <v>2000000</v>
      </c>
      <c r="F166" s="12">
        <f t="shared" si="62"/>
        <v>2000000</v>
      </c>
      <c r="G166" s="12">
        <f t="shared" si="62"/>
        <v>2000000</v>
      </c>
      <c r="H166" s="12">
        <f t="shared" si="62"/>
        <v>2000000</v>
      </c>
      <c r="I166" s="12">
        <f t="shared" si="62"/>
        <v>2000000</v>
      </c>
      <c r="J166" s="12">
        <f t="shared" si="62"/>
        <v>2000000</v>
      </c>
      <c r="K166" s="9">
        <v>24.25</v>
      </c>
    </row>
    <row r="167" spans="1:11" x14ac:dyDescent="0.25">
      <c r="A167" s="30"/>
      <c r="B167" s="5" t="s">
        <v>41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9"/>
    </row>
    <row r="168" spans="1:11" x14ac:dyDescent="0.25">
      <c r="A168" s="30"/>
      <c r="B168" s="5" t="s">
        <v>7</v>
      </c>
      <c r="C168" s="12">
        <v>0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9"/>
    </row>
    <row r="169" spans="1:11" x14ac:dyDescent="0.25">
      <c r="A169" s="30"/>
      <c r="B169" s="5" t="s">
        <v>8</v>
      </c>
      <c r="C169" s="12">
        <f>SUM(D169:J169)</f>
        <v>14460000</v>
      </c>
      <c r="D169" s="12">
        <v>2460000</v>
      </c>
      <c r="E169" s="12">
        <v>2000000</v>
      </c>
      <c r="F169" s="12">
        <v>2000000</v>
      </c>
      <c r="G169" s="12">
        <v>2000000</v>
      </c>
      <c r="H169" s="12">
        <v>2000000</v>
      </c>
      <c r="I169" s="12">
        <v>2000000</v>
      </c>
      <c r="J169" s="12">
        <v>2000000</v>
      </c>
      <c r="K169" s="9"/>
    </row>
    <row r="170" spans="1:11" x14ac:dyDescent="0.25">
      <c r="A170" s="30"/>
      <c r="B170" s="5" t="s">
        <v>42</v>
      </c>
      <c r="C170" s="12">
        <v>0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9"/>
    </row>
    <row r="171" spans="1:11" ht="16.149999999999999" customHeight="1" x14ac:dyDescent="0.25">
      <c r="A171" s="30"/>
      <c r="B171" s="18" t="s">
        <v>72</v>
      </c>
      <c r="C171" s="12"/>
      <c r="D171" s="12"/>
      <c r="E171" s="12"/>
      <c r="F171" s="12"/>
      <c r="G171" s="12"/>
      <c r="H171" s="12"/>
      <c r="I171" s="12"/>
      <c r="J171" s="12"/>
      <c r="K171" s="9"/>
    </row>
    <row r="172" spans="1:11" ht="75" x14ac:dyDescent="0.25">
      <c r="A172" s="30"/>
      <c r="B172" s="39" t="s">
        <v>73</v>
      </c>
      <c r="C172" s="12">
        <f>C173</f>
        <v>4294200</v>
      </c>
      <c r="D172" s="12">
        <f t="shared" ref="D172:J172" si="63">D173</f>
        <v>611400</v>
      </c>
      <c r="E172" s="12">
        <f t="shared" si="63"/>
        <v>613800</v>
      </c>
      <c r="F172" s="12">
        <f t="shared" si="63"/>
        <v>613800</v>
      </c>
      <c r="G172" s="12">
        <f t="shared" si="63"/>
        <v>613800</v>
      </c>
      <c r="H172" s="12">
        <f t="shared" si="63"/>
        <v>613800</v>
      </c>
      <c r="I172" s="12">
        <f t="shared" si="63"/>
        <v>613800</v>
      </c>
      <c r="J172" s="12">
        <f t="shared" si="63"/>
        <v>613800</v>
      </c>
      <c r="K172" s="9">
        <v>26</v>
      </c>
    </row>
    <row r="173" spans="1:11" x14ac:dyDescent="0.25">
      <c r="A173" s="30"/>
      <c r="B173" s="5" t="s">
        <v>2</v>
      </c>
      <c r="C173" s="12">
        <f>D173+E173+F173+G173+H173+I173+J173</f>
        <v>4294200</v>
      </c>
      <c r="D173" s="12">
        <v>611400</v>
      </c>
      <c r="E173" s="12">
        <v>613800</v>
      </c>
      <c r="F173" s="12">
        <v>613800</v>
      </c>
      <c r="G173" s="12">
        <v>613800</v>
      </c>
      <c r="H173" s="12">
        <v>613800</v>
      </c>
      <c r="I173" s="12">
        <v>613800</v>
      </c>
      <c r="J173" s="12">
        <v>613800</v>
      </c>
      <c r="K173" s="9"/>
    </row>
    <row r="174" spans="1:11" x14ac:dyDescent="0.25">
      <c r="A174" s="30"/>
      <c r="B174" s="18" t="s">
        <v>36</v>
      </c>
      <c r="C174" s="12"/>
      <c r="D174" s="12"/>
      <c r="E174" s="12"/>
      <c r="F174" s="12"/>
      <c r="G174" s="12"/>
      <c r="H174" s="12"/>
      <c r="I174" s="12"/>
      <c r="J174" s="12"/>
      <c r="K174" s="9"/>
    </row>
    <row r="175" spans="1:11" ht="61.5" customHeight="1" x14ac:dyDescent="0.25">
      <c r="A175" s="30"/>
      <c r="B175" s="5" t="s">
        <v>74</v>
      </c>
      <c r="C175" s="12">
        <f>C176</f>
        <v>1200000</v>
      </c>
      <c r="D175" s="12">
        <f t="shared" ref="D175:J175" si="64">D176</f>
        <v>0</v>
      </c>
      <c r="E175" s="12">
        <f t="shared" si="64"/>
        <v>200000</v>
      </c>
      <c r="F175" s="12">
        <f t="shared" si="64"/>
        <v>200000</v>
      </c>
      <c r="G175" s="12">
        <f t="shared" si="64"/>
        <v>200000</v>
      </c>
      <c r="H175" s="12">
        <f t="shared" si="64"/>
        <v>200000</v>
      </c>
      <c r="I175" s="12">
        <f t="shared" si="64"/>
        <v>200000</v>
      </c>
      <c r="J175" s="12">
        <f t="shared" si="64"/>
        <v>200000</v>
      </c>
      <c r="K175" s="9">
        <v>27</v>
      </c>
    </row>
    <row r="176" spans="1:11" x14ac:dyDescent="0.25">
      <c r="A176" s="30"/>
      <c r="B176" s="5" t="s">
        <v>3</v>
      </c>
      <c r="C176" s="12">
        <f>D176+E176+F176+G176+H176+I176+J176</f>
        <v>1200000</v>
      </c>
      <c r="D176" s="12">
        <v>0</v>
      </c>
      <c r="E176" s="12">
        <v>200000</v>
      </c>
      <c r="F176" s="12">
        <v>200000</v>
      </c>
      <c r="G176" s="12">
        <v>200000</v>
      </c>
      <c r="H176" s="12">
        <v>200000</v>
      </c>
      <c r="I176" s="12">
        <v>200000</v>
      </c>
      <c r="J176" s="12">
        <v>200000</v>
      </c>
      <c r="K176" s="9"/>
    </row>
    <row r="177" spans="1:11" x14ac:dyDescent="0.25">
      <c r="A177" s="30"/>
      <c r="B177" s="95" t="s">
        <v>90</v>
      </c>
      <c r="C177" s="72"/>
      <c r="D177" s="72"/>
      <c r="E177" s="72"/>
      <c r="F177" s="72"/>
      <c r="G177" s="72"/>
      <c r="H177" s="72"/>
      <c r="I177" s="72"/>
      <c r="J177" s="72"/>
      <c r="K177" s="72"/>
    </row>
    <row r="178" spans="1:11" x14ac:dyDescent="0.25">
      <c r="A178" s="30"/>
      <c r="B178" s="5" t="s">
        <v>154</v>
      </c>
      <c r="C178" s="12">
        <f>C181+C180</f>
        <v>149600000</v>
      </c>
      <c r="D178" s="12">
        <f t="shared" ref="D178:J178" si="65">D181+D180</f>
        <v>14000000</v>
      </c>
      <c r="E178" s="12">
        <f t="shared" si="65"/>
        <v>22600000</v>
      </c>
      <c r="F178" s="12">
        <f t="shared" si="65"/>
        <v>22600000</v>
      </c>
      <c r="G178" s="12">
        <f t="shared" si="65"/>
        <v>22600000</v>
      </c>
      <c r="H178" s="12">
        <f t="shared" si="65"/>
        <v>22600000</v>
      </c>
      <c r="I178" s="12">
        <f t="shared" si="65"/>
        <v>22600000</v>
      </c>
      <c r="J178" s="12">
        <f t="shared" si="65"/>
        <v>22600000</v>
      </c>
      <c r="K178" s="9"/>
    </row>
    <row r="179" spans="1:11" x14ac:dyDescent="0.25">
      <c r="A179" s="30"/>
      <c r="B179" s="5" t="s">
        <v>41</v>
      </c>
      <c r="C179" s="12">
        <v>0</v>
      </c>
      <c r="D179" s="12">
        <v>0</v>
      </c>
      <c r="E179" s="12">
        <v>0</v>
      </c>
      <c r="F179" s="12">
        <v>0</v>
      </c>
      <c r="G179" s="12">
        <v>0</v>
      </c>
      <c r="H179" s="12">
        <v>0</v>
      </c>
      <c r="I179" s="12">
        <v>0</v>
      </c>
      <c r="J179" s="12">
        <v>0</v>
      </c>
      <c r="K179" s="9"/>
    </row>
    <row r="180" spans="1:11" x14ac:dyDescent="0.25">
      <c r="A180" s="30"/>
      <c r="B180" s="5" t="s">
        <v>7</v>
      </c>
      <c r="C180" s="12">
        <f>C185</f>
        <v>0</v>
      </c>
      <c r="D180" s="12">
        <f t="shared" ref="D180:J181" si="66">D185</f>
        <v>0</v>
      </c>
      <c r="E180" s="12">
        <f t="shared" si="66"/>
        <v>0</v>
      </c>
      <c r="F180" s="12">
        <f t="shared" si="66"/>
        <v>0</v>
      </c>
      <c r="G180" s="12">
        <f t="shared" si="66"/>
        <v>0</v>
      </c>
      <c r="H180" s="12">
        <f t="shared" si="66"/>
        <v>0</v>
      </c>
      <c r="I180" s="12">
        <f t="shared" si="66"/>
        <v>0</v>
      </c>
      <c r="J180" s="12">
        <f t="shared" si="66"/>
        <v>0</v>
      </c>
      <c r="K180" s="9"/>
    </row>
    <row r="181" spans="1:11" ht="16.149999999999999" customHeight="1" x14ac:dyDescent="0.25">
      <c r="A181" s="30"/>
      <c r="B181" s="5" t="s">
        <v>8</v>
      </c>
      <c r="C181" s="12">
        <f>C186</f>
        <v>149600000</v>
      </c>
      <c r="D181" s="12">
        <f t="shared" si="66"/>
        <v>14000000</v>
      </c>
      <c r="E181" s="12">
        <f t="shared" si="66"/>
        <v>22600000</v>
      </c>
      <c r="F181" s="12">
        <f t="shared" si="66"/>
        <v>22600000</v>
      </c>
      <c r="G181" s="12">
        <f t="shared" si="66"/>
        <v>22600000</v>
      </c>
      <c r="H181" s="12">
        <f t="shared" si="66"/>
        <v>22600000</v>
      </c>
      <c r="I181" s="12">
        <f t="shared" si="66"/>
        <v>22600000</v>
      </c>
      <c r="J181" s="12">
        <f t="shared" si="66"/>
        <v>22600000</v>
      </c>
      <c r="K181" s="9"/>
    </row>
    <row r="182" spans="1:11" x14ac:dyDescent="0.25">
      <c r="A182" s="30"/>
      <c r="B182" s="95" t="s">
        <v>9</v>
      </c>
      <c r="C182" s="83"/>
      <c r="D182" s="83"/>
      <c r="E182" s="83"/>
      <c r="F182" s="83"/>
      <c r="G182" s="83"/>
      <c r="H182" s="83"/>
      <c r="I182" s="83"/>
      <c r="J182" s="83"/>
      <c r="K182" s="83"/>
    </row>
    <row r="183" spans="1:11" ht="30" x14ac:dyDescent="0.25">
      <c r="A183" s="30"/>
      <c r="B183" s="5" t="s">
        <v>40</v>
      </c>
      <c r="C183" s="12">
        <f>C185+C186</f>
        <v>149600000</v>
      </c>
      <c r="D183" s="12">
        <f t="shared" ref="D183:J183" si="67">D185+D186</f>
        <v>14000000</v>
      </c>
      <c r="E183" s="12">
        <f t="shared" si="67"/>
        <v>22600000</v>
      </c>
      <c r="F183" s="12">
        <f t="shared" si="67"/>
        <v>22600000</v>
      </c>
      <c r="G183" s="12">
        <f t="shared" si="67"/>
        <v>22600000</v>
      </c>
      <c r="H183" s="12">
        <f t="shared" si="67"/>
        <v>22600000</v>
      </c>
      <c r="I183" s="12">
        <f t="shared" si="67"/>
        <v>22600000</v>
      </c>
      <c r="J183" s="12">
        <f t="shared" si="67"/>
        <v>22600000</v>
      </c>
      <c r="K183" s="9"/>
    </row>
    <row r="184" spans="1:11" x14ac:dyDescent="0.25">
      <c r="A184" s="30"/>
      <c r="B184" s="5" t="s">
        <v>41</v>
      </c>
      <c r="C184" s="12">
        <v>0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9"/>
    </row>
    <row r="185" spans="1:11" x14ac:dyDescent="0.25">
      <c r="A185" s="30"/>
      <c r="B185" s="5" t="s">
        <v>7</v>
      </c>
      <c r="C185" s="12">
        <f>C191+C196+C201+C206+C211</f>
        <v>0</v>
      </c>
      <c r="D185" s="12">
        <f t="shared" ref="D185:J185" si="68">D191+D196+D201+D206+D211</f>
        <v>0</v>
      </c>
      <c r="E185" s="12">
        <f t="shared" si="68"/>
        <v>0</v>
      </c>
      <c r="F185" s="12">
        <f t="shared" si="68"/>
        <v>0</v>
      </c>
      <c r="G185" s="12">
        <f t="shared" si="68"/>
        <v>0</v>
      </c>
      <c r="H185" s="12">
        <f t="shared" si="68"/>
        <v>0</v>
      </c>
      <c r="I185" s="12">
        <f t="shared" si="68"/>
        <v>0</v>
      </c>
      <c r="J185" s="12">
        <f t="shared" si="68"/>
        <v>0</v>
      </c>
      <c r="K185" s="9"/>
    </row>
    <row r="186" spans="1:11" ht="13.15" customHeight="1" x14ac:dyDescent="0.25">
      <c r="A186" s="30"/>
      <c r="B186" s="5" t="s">
        <v>8</v>
      </c>
      <c r="C186" s="12">
        <f>C192+C197+C202+C207+C212+C215+C218+C221</f>
        <v>149600000</v>
      </c>
      <c r="D186" s="12">
        <f t="shared" ref="D186:J186" si="69">D192+D197+D202+D207+D212+D215+D218+D221</f>
        <v>14000000</v>
      </c>
      <c r="E186" s="12">
        <f t="shared" si="69"/>
        <v>22600000</v>
      </c>
      <c r="F186" s="12">
        <f t="shared" si="69"/>
        <v>22600000</v>
      </c>
      <c r="G186" s="12">
        <f t="shared" si="69"/>
        <v>22600000</v>
      </c>
      <c r="H186" s="12">
        <f t="shared" si="69"/>
        <v>22600000</v>
      </c>
      <c r="I186" s="12">
        <f t="shared" si="69"/>
        <v>22600000</v>
      </c>
      <c r="J186" s="12">
        <f t="shared" si="69"/>
        <v>22600000</v>
      </c>
      <c r="K186" s="9"/>
    </row>
    <row r="187" spans="1:11" x14ac:dyDescent="0.25">
      <c r="A187" s="30"/>
      <c r="B187" s="18" t="s">
        <v>15</v>
      </c>
      <c r="C187" s="12"/>
      <c r="D187" s="12"/>
      <c r="E187" s="12"/>
      <c r="F187" s="12"/>
      <c r="G187" s="12"/>
      <c r="H187" s="12"/>
      <c r="I187" s="12"/>
      <c r="J187" s="12"/>
      <c r="K187" s="9"/>
    </row>
    <row r="188" spans="1:11" ht="30" x14ac:dyDescent="0.25">
      <c r="A188" s="30"/>
      <c r="B188" s="5" t="s">
        <v>77</v>
      </c>
      <c r="C188" s="12">
        <f>C192</f>
        <v>102000000</v>
      </c>
      <c r="D188" s="12">
        <f t="shared" ref="D188:J188" si="70">D192</f>
        <v>12000000</v>
      </c>
      <c r="E188" s="12">
        <f t="shared" si="70"/>
        <v>15000000</v>
      </c>
      <c r="F188" s="12">
        <f t="shared" si="70"/>
        <v>15000000</v>
      </c>
      <c r="G188" s="12">
        <f t="shared" si="70"/>
        <v>15000000</v>
      </c>
      <c r="H188" s="12">
        <f t="shared" si="70"/>
        <v>15000000</v>
      </c>
      <c r="I188" s="12">
        <f t="shared" si="70"/>
        <v>15000000</v>
      </c>
      <c r="J188" s="12">
        <f t="shared" si="70"/>
        <v>15000000</v>
      </c>
      <c r="K188" s="9" t="s">
        <v>167</v>
      </c>
    </row>
    <row r="189" spans="1:11" x14ac:dyDescent="0.25">
      <c r="A189" s="30"/>
      <c r="B189" s="5" t="s">
        <v>78</v>
      </c>
      <c r="C189" s="12"/>
      <c r="D189" s="12"/>
      <c r="E189" s="12"/>
      <c r="F189" s="12"/>
      <c r="G189" s="12"/>
      <c r="H189" s="12"/>
      <c r="I189" s="12"/>
      <c r="J189" s="12"/>
      <c r="K189" s="9"/>
    </row>
    <row r="190" spans="1:11" x14ac:dyDescent="0.25">
      <c r="A190" s="30"/>
      <c r="B190" s="5" t="s">
        <v>41</v>
      </c>
      <c r="C190" s="12">
        <v>0</v>
      </c>
      <c r="D190" s="12">
        <v>0</v>
      </c>
      <c r="E190" s="12">
        <v>0</v>
      </c>
      <c r="F190" s="12">
        <v>0</v>
      </c>
      <c r="G190" s="12">
        <v>0</v>
      </c>
      <c r="H190" s="12">
        <v>0</v>
      </c>
      <c r="I190" s="12">
        <v>0</v>
      </c>
      <c r="J190" s="12">
        <v>0</v>
      </c>
      <c r="K190" s="9"/>
    </row>
    <row r="191" spans="1:11" ht="14.45" customHeight="1" x14ac:dyDescent="0.25">
      <c r="A191" s="30"/>
      <c r="B191" s="5" t="s">
        <v>7</v>
      </c>
      <c r="C191" s="12">
        <v>0</v>
      </c>
      <c r="D191" s="12">
        <v>0</v>
      </c>
      <c r="E191" s="12">
        <v>0</v>
      </c>
      <c r="F191" s="12">
        <v>0</v>
      </c>
      <c r="G191" s="12">
        <v>0</v>
      </c>
      <c r="H191" s="12">
        <v>0</v>
      </c>
      <c r="I191" s="12">
        <v>0</v>
      </c>
      <c r="J191" s="12">
        <v>0</v>
      </c>
      <c r="K191" s="9"/>
    </row>
    <row r="192" spans="1:11" x14ac:dyDescent="0.25">
      <c r="A192" s="30"/>
      <c r="B192" s="5" t="s">
        <v>8</v>
      </c>
      <c r="C192" s="12">
        <f>SUM(D192:J192)</f>
        <v>102000000</v>
      </c>
      <c r="D192" s="12">
        <v>12000000</v>
      </c>
      <c r="E192" s="12">
        <v>15000000</v>
      </c>
      <c r="F192" s="12">
        <v>15000000</v>
      </c>
      <c r="G192" s="12">
        <v>15000000</v>
      </c>
      <c r="H192" s="12">
        <v>15000000</v>
      </c>
      <c r="I192" s="12">
        <v>15000000</v>
      </c>
      <c r="J192" s="12">
        <v>15000000</v>
      </c>
      <c r="K192" s="9"/>
    </row>
    <row r="193" spans="1:11" x14ac:dyDescent="0.25">
      <c r="A193" s="30"/>
      <c r="B193" s="18" t="s">
        <v>34</v>
      </c>
      <c r="C193" s="12"/>
      <c r="D193" s="12"/>
      <c r="E193" s="12"/>
      <c r="F193" s="12"/>
      <c r="G193" s="12"/>
      <c r="H193" s="12"/>
      <c r="I193" s="12"/>
      <c r="J193" s="12"/>
      <c r="K193" s="9"/>
    </row>
    <row r="194" spans="1:11" ht="30" x14ac:dyDescent="0.25">
      <c r="A194" s="30"/>
      <c r="B194" s="5" t="s">
        <v>79</v>
      </c>
      <c r="C194" s="12">
        <f>C197</f>
        <v>14000000</v>
      </c>
      <c r="D194" s="12">
        <f t="shared" ref="D194:J194" si="71">D197</f>
        <v>2000000</v>
      </c>
      <c r="E194" s="12">
        <f t="shared" si="71"/>
        <v>2000000</v>
      </c>
      <c r="F194" s="12">
        <f t="shared" si="71"/>
        <v>2000000</v>
      </c>
      <c r="G194" s="12">
        <f t="shared" si="71"/>
        <v>2000000</v>
      </c>
      <c r="H194" s="12">
        <f t="shared" si="71"/>
        <v>2000000</v>
      </c>
      <c r="I194" s="12">
        <f t="shared" si="71"/>
        <v>2000000</v>
      </c>
      <c r="J194" s="12">
        <f t="shared" si="71"/>
        <v>2000000</v>
      </c>
      <c r="K194" s="59">
        <v>31.32</v>
      </c>
    </row>
    <row r="195" spans="1:11" x14ac:dyDescent="0.25">
      <c r="A195" s="30"/>
      <c r="B195" s="5" t="s">
        <v>41</v>
      </c>
      <c r="C195" s="12">
        <v>0</v>
      </c>
      <c r="D195" s="12">
        <v>0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59"/>
    </row>
    <row r="196" spans="1:11" x14ac:dyDescent="0.25">
      <c r="A196" s="30"/>
      <c r="B196" s="5" t="s">
        <v>7</v>
      </c>
      <c r="C196" s="12">
        <v>0</v>
      </c>
      <c r="D196" s="12">
        <v>0</v>
      </c>
      <c r="E196" s="12">
        <v>0</v>
      </c>
      <c r="F196" s="12">
        <v>0</v>
      </c>
      <c r="G196" s="12">
        <v>0</v>
      </c>
      <c r="H196" s="12">
        <v>0</v>
      </c>
      <c r="I196" s="12">
        <v>0</v>
      </c>
      <c r="J196" s="12">
        <v>0</v>
      </c>
      <c r="K196" s="59"/>
    </row>
    <row r="197" spans="1:11" x14ac:dyDescent="0.25">
      <c r="A197" s="30"/>
      <c r="B197" s="5" t="s">
        <v>8</v>
      </c>
      <c r="C197" s="12">
        <f>SUM(D197:J197)</f>
        <v>14000000</v>
      </c>
      <c r="D197" s="12">
        <v>2000000</v>
      </c>
      <c r="E197" s="12">
        <v>2000000</v>
      </c>
      <c r="F197" s="12">
        <v>2000000</v>
      </c>
      <c r="G197" s="12">
        <v>2000000</v>
      </c>
      <c r="H197" s="12">
        <v>2000000</v>
      </c>
      <c r="I197" s="12">
        <v>2000000</v>
      </c>
      <c r="J197" s="12">
        <v>2000000</v>
      </c>
      <c r="K197" s="59"/>
    </row>
    <row r="198" spans="1:11" ht="15" customHeight="1" x14ac:dyDescent="0.25">
      <c r="A198" s="30"/>
      <c r="B198" s="18" t="s">
        <v>36</v>
      </c>
      <c r="C198" s="12"/>
      <c r="D198" s="12"/>
      <c r="E198" s="12"/>
      <c r="F198" s="12"/>
      <c r="G198" s="12"/>
      <c r="H198" s="12"/>
      <c r="I198" s="12"/>
      <c r="J198" s="12"/>
      <c r="K198" s="59"/>
    </row>
    <row r="199" spans="1:11" ht="18.600000000000001" customHeight="1" x14ac:dyDescent="0.25">
      <c r="A199" s="30"/>
      <c r="B199" s="5" t="s">
        <v>80</v>
      </c>
      <c r="C199" s="12">
        <f>C202</f>
        <v>4200000</v>
      </c>
      <c r="D199" s="12">
        <f t="shared" ref="D199:J199" si="72">D202</f>
        <v>0</v>
      </c>
      <c r="E199" s="12">
        <f t="shared" si="72"/>
        <v>700000</v>
      </c>
      <c r="F199" s="12">
        <f t="shared" si="72"/>
        <v>700000</v>
      </c>
      <c r="G199" s="12">
        <f t="shared" si="72"/>
        <v>700000</v>
      </c>
      <c r="H199" s="12">
        <f t="shared" si="72"/>
        <v>700000</v>
      </c>
      <c r="I199" s="12">
        <f t="shared" si="72"/>
        <v>700000</v>
      </c>
      <c r="J199" s="12">
        <f t="shared" si="72"/>
        <v>700000</v>
      </c>
      <c r="K199" s="59">
        <v>31.32</v>
      </c>
    </row>
    <row r="200" spans="1:11" x14ac:dyDescent="0.25">
      <c r="A200" s="30"/>
      <c r="B200" s="5" t="s">
        <v>41</v>
      </c>
      <c r="C200" s="12">
        <v>0</v>
      </c>
      <c r="D200" s="12">
        <v>0</v>
      </c>
      <c r="E200" s="12">
        <v>0</v>
      </c>
      <c r="F200" s="12">
        <v>0</v>
      </c>
      <c r="G200" s="12">
        <v>0</v>
      </c>
      <c r="H200" s="12">
        <v>0</v>
      </c>
      <c r="I200" s="12">
        <v>0</v>
      </c>
      <c r="J200" s="12">
        <v>0</v>
      </c>
      <c r="K200" s="9"/>
    </row>
    <row r="201" spans="1:11" x14ac:dyDescent="0.25">
      <c r="A201" s="30"/>
      <c r="B201" s="5" t="s">
        <v>7</v>
      </c>
      <c r="C201" s="12">
        <v>0</v>
      </c>
      <c r="D201" s="12">
        <v>0</v>
      </c>
      <c r="E201" s="12">
        <v>0</v>
      </c>
      <c r="F201" s="12">
        <v>0</v>
      </c>
      <c r="G201" s="12">
        <v>0</v>
      </c>
      <c r="H201" s="12">
        <v>0</v>
      </c>
      <c r="I201" s="12">
        <v>0</v>
      </c>
      <c r="J201" s="12">
        <v>0</v>
      </c>
      <c r="K201" s="9"/>
    </row>
    <row r="202" spans="1:11" x14ac:dyDescent="0.25">
      <c r="A202" s="30"/>
      <c r="B202" s="5" t="s">
        <v>8</v>
      </c>
      <c r="C202" s="12">
        <f>SUM(D202:J202)</f>
        <v>4200000</v>
      </c>
      <c r="D202" s="12">
        <v>0</v>
      </c>
      <c r="E202" s="12">
        <v>700000</v>
      </c>
      <c r="F202" s="12">
        <v>700000</v>
      </c>
      <c r="G202" s="12">
        <v>700000</v>
      </c>
      <c r="H202" s="12">
        <v>700000</v>
      </c>
      <c r="I202" s="12">
        <v>700000</v>
      </c>
      <c r="J202" s="12">
        <v>700000</v>
      </c>
      <c r="K202" s="9"/>
    </row>
    <row r="203" spans="1:11" x14ac:dyDescent="0.25">
      <c r="A203" s="30"/>
      <c r="B203" s="18" t="s">
        <v>81</v>
      </c>
      <c r="C203" s="12"/>
      <c r="D203" s="12"/>
      <c r="E203" s="12"/>
      <c r="F203" s="12"/>
      <c r="G203" s="12"/>
      <c r="H203" s="12"/>
      <c r="I203" s="12"/>
      <c r="J203" s="12"/>
      <c r="K203" s="9"/>
    </row>
    <row r="204" spans="1:11" ht="30" x14ac:dyDescent="0.25">
      <c r="A204" s="30"/>
      <c r="B204" s="5" t="s">
        <v>155</v>
      </c>
      <c r="C204" s="12">
        <f>C207</f>
        <v>3600000</v>
      </c>
      <c r="D204" s="12">
        <f t="shared" ref="D204:J204" si="73">D207</f>
        <v>0</v>
      </c>
      <c r="E204" s="12">
        <f t="shared" si="73"/>
        <v>600000</v>
      </c>
      <c r="F204" s="12">
        <f t="shared" si="73"/>
        <v>600000</v>
      </c>
      <c r="G204" s="12">
        <f t="shared" si="73"/>
        <v>600000</v>
      </c>
      <c r="H204" s="12">
        <f t="shared" si="73"/>
        <v>600000</v>
      </c>
      <c r="I204" s="12">
        <f t="shared" si="73"/>
        <v>600000</v>
      </c>
      <c r="J204" s="12">
        <f t="shared" si="73"/>
        <v>600000</v>
      </c>
      <c r="K204" s="9">
        <v>28</v>
      </c>
    </row>
    <row r="205" spans="1:11" ht="15.6" customHeight="1" x14ac:dyDescent="0.25">
      <c r="A205" s="30"/>
      <c r="B205" s="5" t="s">
        <v>41</v>
      </c>
      <c r="C205" s="12">
        <v>0</v>
      </c>
      <c r="D205" s="12">
        <v>0</v>
      </c>
      <c r="E205" s="12">
        <v>0</v>
      </c>
      <c r="F205" s="12">
        <v>0</v>
      </c>
      <c r="G205" s="12">
        <v>0</v>
      </c>
      <c r="H205" s="12">
        <v>0</v>
      </c>
      <c r="I205" s="12">
        <v>0</v>
      </c>
      <c r="J205" s="12">
        <v>0</v>
      </c>
      <c r="K205" s="9"/>
    </row>
    <row r="206" spans="1:11" x14ac:dyDescent="0.25">
      <c r="A206" s="30"/>
      <c r="B206" s="5" t="s">
        <v>7</v>
      </c>
      <c r="C206" s="12">
        <v>0</v>
      </c>
      <c r="D206" s="12">
        <v>0</v>
      </c>
      <c r="E206" s="12">
        <v>0</v>
      </c>
      <c r="F206" s="12">
        <v>0</v>
      </c>
      <c r="G206" s="12">
        <v>0</v>
      </c>
      <c r="H206" s="12">
        <v>0</v>
      </c>
      <c r="I206" s="12">
        <v>0</v>
      </c>
      <c r="J206" s="12">
        <v>0</v>
      </c>
      <c r="K206" s="9"/>
    </row>
    <row r="207" spans="1:11" x14ac:dyDescent="0.25">
      <c r="A207" s="30"/>
      <c r="B207" s="5" t="s">
        <v>8</v>
      </c>
      <c r="C207" s="12">
        <f>D207+E207+F207+G207+H207+I207+J207</f>
        <v>3600000</v>
      </c>
      <c r="D207" s="12">
        <v>0</v>
      </c>
      <c r="E207" s="12">
        <v>600000</v>
      </c>
      <c r="F207" s="12">
        <v>600000</v>
      </c>
      <c r="G207" s="12">
        <v>600000</v>
      </c>
      <c r="H207" s="12">
        <v>600000</v>
      </c>
      <c r="I207" s="12">
        <v>600000</v>
      </c>
      <c r="J207" s="12">
        <v>600000</v>
      </c>
      <c r="K207" s="9"/>
    </row>
    <row r="208" spans="1:11" x14ac:dyDescent="0.25">
      <c r="A208" s="30"/>
      <c r="B208" s="18" t="s">
        <v>82</v>
      </c>
      <c r="C208" s="12"/>
      <c r="D208" s="12"/>
      <c r="E208" s="12"/>
      <c r="F208" s="12"/>
      <c r="G208" s="12"/>
      <c r="H208" s="12"/>
      <c r="I208" s="12"/>
      <c r="J208" s="12"/>
      <c r="K208" s="9"/>
    </row>
    <row r="209" spans="1:11" x14ac:dyDescent="0.25">
      <c r="A209" s="30"/>
      <c r="B209" s="5" t="s">
        <v>83</v>
      </c>
      <c r="C209" s="12">
        <f>C212</f>
        <v>24000000</v>
      </c>
      <c r="D209" s="12">
        <f t="shared" ref="D209:J209" si="74">D212</f>
        <v>0</v>
      </c>
      <c r="E209" s="12">
        <f t="shared" si="74"/>
        <v>4000000</v>
      </c>
      <c r="F209" s="12">
        <f t="shared" si="74"/>
        <v>4000000</v>
      </c>
      <c r="G209" s="12">
        <f t="shared" si="74"/>
        <v>4000000</v>
      </c>
      <c r="H209" s="12">
        <f t="shared" si="74"/>
        <v>4000000</v>
      </c>
      <c r="I209" s="12">
        <f t="shared" si="74"/>
        <v>4000000</v>
      </c>
      <c r="J209" s="12">
        <f t="shared" si="74"/>
        <v>4000000</v>
      </c>
      <c r="K209" s="9">
        <v>28.29</v>
      </c>
    </row>
    <row r="210" spans="1:11" x14ac:dyDescent="0.25">
      <c r="A210" s="30"/>
      <c r="B210" s="5" t="s">
        <v>41</v>
      </c>
      <c r="C210" s="12">
        <v>0</v>
      </c>
      <c r="D210" s="12">
        <v>0</v>
      </c>
      <c r="E210" s="12">
        <v>0</v>
      </c>
      <c r="F210" s="12">
        <v>0</v>
      </c>
      <c r="G210" s="12">
        <v>0</v>
      </c>
      <c r="H210" s="12">
        <v>0</v>
      </c>
      <c r="I210" s="12">
        <v>0</v>
      </c>
      <c r="J210" s="12">
        <v>0</v>
      </c>
      <c r="K210" s="9"/>
    </row>
    <row r="211" spans="1:11" ht="13.15" customHeight="1" x14ac:dyDescent="0.25">
      <c r="A211" s="30"/>
      <c r="B211" s="5" t="s">
        <v>7</v>
      </c>
      <c r="C211" s="12">
        <v>0</v>
      </c>
      <c r="D211" s="12">
        <v>0</v>
      </c>
      <c r="E211" s="12">
        <v>0</v>
      </c>
      <c r="F211" s="12">
        <v>0</v>
      </c>
      <c r="G211" s="12">
        <v>0</v>
      </c>
      <c r="H211" s="12">
        <v>0</v>
      </c>
      <c r="I211" s="12">
        <v>0</v>
      </c>
      <c r="J211" s="12">
        <v>0</v>
      </c>
      <c r="K211" s="9"/>
    </row>
    <row r="212" spans="1:11" x14ac:dyDescent="0.25">
      <c r="A212" s="30"/>
      <c r="B212" s="5" t="s">
        <v>8</v>
      </c>
      <c r="C212" s="12">
        <f>D212+E212+F212+G212+H212+I212+J212</f>
        <v>24000000</v>
      </c>
      <c r="D212" s="12">
        <v>0</v>
      </c>
      <c r="E212" s="12">
        <v>4000000</v>
      </c>
      <c r="F212" s="12">
        <v>4000000</v>
      </c>
      <c r="G212" s="12">
        <v>4000000</v>
      </c>
      <c r="H212" s="12">
        <v>4000000</v>
      </c>
      <c r="I212" s="12">
        <v>4000000</v>
      </c>
      <c r="J212" s="12">
        <v>4000000</v>
      </c>
      <c r="K212" s="9"/>
    </row>
    <row r="213" spans="1:11" x14ac:dyDescent="0.25">
      <c r="A213" s="30"/>
      <c r="B213" s="18" t="s">
        <v>84</v>
      </c>
      <c r="C213" s="12"/>
      <c r="D213" s="12"/>
      <c r="E213" s="12"/>
      <c r="F213" s="12"/>
      <c r="G213" s="12"/>
      <c r="H213" s="12"/>
      <c r="I213" s="12"/>
      <c r="J213" s="12"/>
      <c r="K213" s="9"/>
    </row>
    <row r="214" spans="1:11" x14ac:dyDescent="0.25">
      <c r="A214" s="30"/>
      <c r="B214" s="5" t="s">
        <v>85</v>
      </c>
      <c r="C214" s="12">
        <f>C215</f>
        <v>0</v>
      </c>
      <c r="D214" s="12">
        <f t="shared" ref="D214:J214" si="75">D215</f>
        <v>0</v>
      </c>
      <c r="E214" s="12">
        <f t="shared" si="75"/>
        <v>0</v>
      </c>
      <c r="F214" s="12">
        <f t="shared" si="75"/>
        <v>0</v>
      </c>
      <c r="G214" s="12">
        <f t="shared" si="75"/>
        <v>0</v>
      </c>
      <c r="H214" s="12">
        <f t="shared" si="75"/>
        <v>0</v>
      </c>
      <c r="I214" s="12">
        <f t="shared" si="75"/>
        <v>0</v>
      </c>
      <c r="J214" s="12">
        <f t="shared" si="75"/>
        <v>0</v>
      </c>
      <c r="K214" s="9">
        <v>33</v>
      </c>
    </row>
    <row r="215" spans="1:11" x14ac:dyDescent="0.25">
      <c r="A215" s="30"/>
      <c r="B215" s="5" t="s">
        <v>3</v>
      </c>
      <c r="C215" s="12">
        <f>D215+E215+F215+G215+H215+I215+J215</f>
        <v>0</v>
      </c>
      <c r="D215" s="12">
        <v>0</v>
      </c>
      <c r="E215" s="12">
        <v>0</v>
      </c>
      <c r="F215" s="12">
        <v>0</v>
      </c>
      <c r="G215" s="12">
        <v>0</v>
      </c>
      <c r="H215" s="12">
        <v>0</v>
      </c>
      <c r="I215" s="12">
        <v>0</v>
      </c>
      <c r="J215" s="12">
        <v>0</v>
      </c>
      <c r="K215" s="9"/>
    </row>
    <row r="216" spans="1:11" x14ac:dyDescent="0.25">
      <c r="A216" s="30"/>
      <c r="B216" s="18" t="s">
        <v>86</v>
      </c>
      <c r="C216" s="12"/>
      <c r="D216" s="12"/>
      <c r="E216" s="12"/>
      <c r="F216" s="12"/>
      <c r="G216" s="12"/>
      <c r="H216" s="12"/>
      <c r="I216" s="12"/>
      <c r="J216" s="12"/>
      <c r="K216" s="9"/>
    </row>
    <row r="217" spans="1:11" ht="45" x14ac:dyDescent="0.25">
      <c r="A217" s="30"/>
      <c r="B217" s="35" t="s">
        <v>87</v>
      </c>
      <c r="C217" s="12">
        <f>C218</f>
        <v>0</v>
      </c>
      <c r="D217" s="12">
        <f t="shared" ref="D217:J217" si="76">D218</f>
        <v>0</v>
      </c>
      <c r="E217" s="12">
        <f t="shared" si="76"/>
        <v>0</v>
      </c>
      <c r="F217" s="12">
        <f t="shared" si="76"/>
        <v>0</v>
      </c>
      <c r="G217" s="12">
        <f t="shared" si="76"/>
        <v>0</v>
      </c>
      <c r="H217" s="12">
        <f t="shared" si="76"/>
        <v>0</v>
      </c>
      <c r="I217" s="12">
        <f t="shared" si="76"/>
        <v>0</v>
      </c>
      <c r="J217" s="12">
        <f t="shared" si="76"/>
        <v>0</v>
      </c>
      <c r="K217" s="9">
        <v>28.29</v>
      </c>
    </row>
    <row r="218" spans="1:11" x14ac:dyDescent="0.25">
      <c r="A218" s="30"/>
      <c r="B218" s="5" t="s">
        <v>3</v>
      </c>
      <c r="C218" s="12">
        <f>D218+E218+F218+G218+H218+I218+J218</f>
        <v>0</v>
      </c>
      <c r="D218" s="12">
        <v>0</v>
      </c>
      <c r="E218" s="12">
        <v>0</v>
      </c>
      <c r="F218" s="12">
        <v>0</v>
      </c>
      <c r="G218" s="12">
        <v>0</v>
      </c>
      <c r="H218" s="12">
        <v>0</v>
      </c>
      <c r="I218" s="12">
        <v>0</v>
      </c>
      <c r="J218" s="12">
        <v>0</v>
      </c>
      <c r="K218" s="9"/>
    </row>
    <row r="219" spans="1:11" x14ac:dyDescent="0.25">
      <c r="A219" s="30"/>
      <c r="B219" s="18" t="s">
        <v>88</v>
      </c>
      <c r="C219" s="12"/>
      <c r="D219" s="12"/>
      <c r="E219" s="12"/>
      <c r="F219" s="12"/>
      <c r="G219" s="12"/>
      <c r="H219" s="12"/>
      <c r="I219" s="12"/>
      <c r="J219" s="12"/>
      <c r="K219" s="9"/>
    </row>
    <row r="220" spans="1:11" ht="46.5" customHeight="1" x14ac:dyDescent="0.25">
      <c r="A220" s="30"/>
      <c r="B220" s="5" t="s">
        <v>89</v>
      </c>
      <c r="C220" s="12">
        <f>C221</f>
        <v>1800000</v>
      </c>
      <c r="D220" s="12">
        <f t="shared" ref="D220:J220" si="77">D221</f>
        <v>0</v>
      </c>
      <c r="E220" s="12">
        <f t="shared" si="77"/>
        <v>300000</v>
      </c>
      <c r="F220" s="12">
        <f t="shared" si="77"/>
        <v>300000</v>
      </c>
      <c r="G220" s="12">
        <f t="shared" si="77"/>
        <v>300000</v>
      </c>
      <c r="H220" s="12">
        <f t="shared" si="77"/>
        <v>300000</v>
      </c>
      <c r="I220" s="12">
        <f t="shared" si="77"/>
        <v>300000</v>
      </c>
      <c r="J220" s="12">
        <f t="shared" si="77"/>
        <v>300000</v>
      </c>
      <c r="K220" s="9">
        <v>33</v>
      </c>
    </row>
    <row r="221" spans="1:11" x14ac:dyDescent="0.25">
      <c r="A221" s="30"/>
      <c r="B221" s="5" t="s">
        <v>3</v>
      </c>
      <c r="C221" s="12">
        <f>D221+E221+F221+G221+H221+I221+J221</f>
        <v>1800000</v>
      </c>
      <c r="D221" s="12">
        <v>0</v>
      </c>
      <c r="E221" s="12">
        <v>300000</v>
      </c>
      <c r="F221" s="12">
        <v>300000</v>
      </c>
      <c r="G221" s="12">
        <v>300000</v>
      </c>
      <c r="H221" s="12">
        <v>300000</v>
      </c>
      <c r="I221" s="12">
        <v>300000</v>
      </c>
      <c r="J221" s="12">
        <v>300000</v>
      </c>
      <c r="K221" s="9"/>
    </row>
    <row r="222" spans="1:11" x14ac:dyDescent="0.25">
      <c r="A222" s="30"/>
      <c r="B222" s="71" t="s">
        <v>95</v>
      </c>
      <c r="C222" s="72"/>
      <c r="D222" s="72"/>
      <c r="E222" s="72"/>
      <c r="F222" s="72"/>
      <c r="G222" s="72"/>
      <c r="H222" s="72"/>
      <c r="I222" s="72"/>
      <c r="J222" s="72"/>
      <c r="K222" s="72"/>
    </row>
    <row r="223" spans="1:11" ht="27" customHeight="1" x14ac:dyDescent="0.25">
      <c r="A223" s="30"/>
      <c r="B223" s="22" t="s">
        <v>96</v>
      </c>
      <c r="C223" s="19">
        <f>C224+C225</f>
        <v>2400000</v>
      </c>
      <c r="D223" s="19">
        <f t="shared" ref="D223:J223" si="78">D224+D225</f>
        <v>0</v>
      </c>
      <c r="E223" s="19">
        <f t="shared" si="78"/>
        <v>400000</v>
      </c>
      <c r="F223" s="19">
        <f t="shared" si="78"/>
        <v>400000</v>
      </c>
      <c r="G223" s="19">
        <f t="shared" si="78"/>
        <v>400000</v>
      </c>
      <c r="H223" s="19">
        <f t="shared" si="78"/>
        <v>400000</v>
      </c>
      <c r="I223" s="19">
        <f t="shared" si="78"/>
        <v>400000</v>
      </c>
      <c r="J223" s="19">
        <f t="shared" si="78"/>
        <v>400000</v>
      </c>
      <c r="K223" s="20"/>
    </row>
    <row r="224" spans="1:11" x14ac:dyDescent="0.25">
      <c r="A224" s="30"/>
      <c r="B224" s="4" t="s">
        <v>91</v>
      </c>
      <c r="C224" s="19">
        <f>C228</f>
        <v>0</v>
      </c>
      <c r="D224" s="19">
        <f t="shared" ref="D224:J225" si="79">D228</f>
        <v>0</v>
      </c>
      <c r="E224" s="19">
        <f t="shared" si="79"/>
        <v>0</v>
      </c>
      <c r="F224" s="19">
        <f t="shared" si="79"/>
        <v>0</v>
      </c>
      <c r="G224" s="19">
        <f t="shared" si="79"/>
        <v>0</v>
      </c>
      <c r="H224" s="19">
        <f t="shared" si="79"/>
        <v>0</v>
      </c>
      <c r="I224" s="19">
        <f t="shared" si="79"/>
        <v>0</v>
      </c>
      <c r="J224" s="19">
        <f t="shared" si="79"/>
        <v>0</v>
      </c>
      <c r="K224" s="20"/>
    </row>
    <row r="225" spans="1:11" x14ac:dyDescent="0.25">
      <c r="A225" s="30"/>
      <c r="B225" s="4" t="s">
        <v>3</v>
      </c>
      <c r="C225" s="19">
        <f>C229</f>
        <v>2400000</v>
      </c>
      <c r="D225" s="19">
        <f t="shared" si="79"/>
        <v>0</v>
      </c>
      <c r="E225" s="19">
        <f t="shared" si="79"/>
        <v>400000</v>
      </c>
      <c r="F225" s="19">
        <f t="shared" si="79"/>
        <v>400000</v>
      </c>
      <c r="G225" s="19">
        <f t="shared" si="79"/>
        <v>400000</v>
      </c>
      <c r="H225" s="19">
        <f t="shared" si="79"/>
        <v>400000</v>
      </c>
      <c r="I225" s="19">
        <f t="shared" si="79"/>
        <v>400000</v>
      </c>
      <c r="J225" s="19">
        <f t="shared" si="79"/>
        <v>400000</v>
      </c>
      <c r="K225" s="20"/>
    </row>
    <row r="226" spans="1:11" x14ac:dyDescent="0.25">
      <c r="A226" s="30"/>
      <c r="B226" s="101" t="s">
        <v>92</v>
      </c>
      <c r="C226" s="76"/>
      <c r="D226" s="76"/>
      <c r="E226" s="76"/>
      <c r="F226" s="76"/>
      <c r="G226" s="76"/>
      <c r="H226" s="76"/>
      <c r="I226" s="76"/>
      <c r="J226" s="76"/>
      <c r="K226" s="77"/>
    </row>
    <row r="227" spans="1:11" ht="30" x14ac:dyDescent="0.25">
      <c r="A227" s="30"/>
      <c r="B227" s="4" t="s">
        <v>93</v>
      </c>
      <c r="C227" s="19">
        <f>C228+C229</f>
        <v>2400000</v>
      </c>
      <c r="D227" s="19">
        <f t="shared" ref="D227:J227" si="80">D228+D229</f>
        <v>0</v>
      </c>
      <c r="E227" s="19">
        <f t="shared" si="80"/>
        <v>400000</v>
      </c>
      <c r="F227" s="19">
        <f t="shared" si="80"/>
        <v>400000</v>
      </c>
      <c r="G227" s="19">
        <f t="shared" si="80"/>
        <v>400000</v>
      </c>
      <c r="H227" s="19">
        <f t="shared" si="80"/>
        <v>400000</v>
      </c>
      <c r="I227" s="19">
        <f t="shared" si="80"/>
        <v>400000</v>
      </c>
      <c r="J227" s="19">
        <f t="shared" si="80"/>
        <v>400000</v>
      </c>
      <c r="K227" s="20"/>
    </row>
    <row r="228" spans="1:11" ht="16.899999999999999" customHeight="1" x14ac:dyDescent="0.25">
      <c r="A228" s="30"/>
      <c r="B228" s="4" t="s">
        <v>7</v>
      </c>
      <c r="C228" s="19">
        <v>0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20"/>
    </row>
    <row r="229" spans="1:11" x14ac:dyDescent="0.25">
      <c r="A229" s="30"/>
      <c r="B229" s="4" t="s">
        <v>8</v>
      </c>
      <c r="C229" s="19">
        <f>C232</f>
        <v>2400000</v>
      </c>
      <c r="D229" s="19">
        <f t="shared" ref="D229:J229" si="81">D232</f>
        <v>0</v>
      </c>
      <c r="E229" s="19">
        <f t="shared" si="81"/>
        <v>400000</v>
      </c>
      <c r="F229" s="19">
        <f t="shared" si="81"/>
        <v>400000</v>
      </c>
      <c r="G229" s="19">
        <f t="shared" si="81"/>
        <v>400000</v>
      </c>
      <c r="H229" s="19">
        <f t="shared" si="81"/>
        <v>400000</v>
      </c>
      <c r="I229" s="19">
        <f t="shared" si="81"/>
        <v>400000</v>
      </c>
      <c r="J229" s="19">
        <f t="shared" si="81"/>
        <v>400000</v>
      </c>
      <c r="K229" s="20"/>
    </row>
    <row r="230" spans="1:11" x14ac:dyDescent="0.25">
      <c r="A230" s="30"/>
      <c r="B230" s="22" t="s">
        <v>15</v>
      </c>
      <c r="C230" s="19"/>
      <c r="D230" s="19"/>
      <c r="E230" s="19"/>
      <c r="F230" s="19"/>
      <c r="G230" s="19"/>
      <c r="H230" s="19"/>
      <c r="I230" s="19"/>
      <c r="J230" s="19"/>
      <c r="K230" s="20"/>
    </row>
    <row r="231" spans="1:11" ht="77.25" customHeight="1" x14ac:dyDescent="0.25">
      <c r="A231" s="30"/>
      <c r="B231" s="4" t="s">
        <v>94</v>
      </c>
      <c r="C231" s="19">
        <f>C232</f>
        <v>2400000</v>
      </c>
      <c r="D231" s="19">
        <f t="shared" ref="D231:J231" si="82">D232</f>
        <v>0</v>
      </c>
      <c r="E231" s="19">
        <f t="shared" si="82"/>
        <v>400000</v>
      </c>
      <c r="F231" s="19">
        <f t="shared" si="82"/>
        <v>400000</v>
      </c>
      <c r="G231" s="19">
        <f t="shared" si="82"/>
        <v>400000</v>
      </c>
      <c r="H231" s="19">
        <f t="shared" si="82"/>
        <v>400000</v>
      </c>
      <c r="I231" s="19">
        <f t="shared" si="82"/>
        <v>400000</v>
      </c>
      <c r="J231" s="19">
        <f t="shared" si="82"/>
        <v>400000</v>
      </c>
      <c r="K231" s="20">
        <v>34.35</v>
      </c>
    </row>
    <row r="232" spans="1:11" x14ac:dyDescent="0.25">
      <c r="A232" s="30"/>
      <c r="B232" s="4" t="s">
        <v>3</v>
      </c>
      <c r="C232" s="19">
        <f>D232+E232+F232+G232+H232+I232+J232</f>
        <v>2400000</v>
      </c>
      <c r="D232" s="19">
        <v>0</v>
      </c>
      <c r="E232" s="19">
        <v>400000</v>
      </c>
      <c r="F232" s="19">
        <v>400000</v>
      </c>
      <c r="G232" s="19">
        <v>400000</v>
      </c>
      <c r="H232" s="19">
        <v>400000</v>
      </c>
      <c r="I232" s="19">
        <v>400000</v>
      </c>
      <c r="J232" s="19">
        <v>400000</v>
      </c>
      <c r="K232" s="20"/>
    </row>
    <row r="233" spans="1:11" x14ac:dyDescent="0.25">
      <c r="A233" s="30"/>
      <c r="B233" s="71" t="s">
        <v>103</v>
      </c>
      <c r="C233" s="72"/>
      <c r="D233" s="72"/>
      <c r="E233" s="72"/>
      <c r="F233" s="72"/>
      <c r="G233" s="72"/>
      <c r="H233" s="72"/>
      <c r="I233" s="72"/>
      <c r="J233" s="72"/>
      <c r="K233" s="72"/>
    </row>
    <row r="234" spans="1:11" ht="15" customHeight="1" x14ac:dyDescent="0.25">
      <c r="A234" s="63"/>
      <c r="B234" s="75" t="s">
        <v>92</v>
      </c>
      <c r="C234" s="102"/>
      <c r="D234" s="102"/>
      <c r="E234" s="102"/>
      <c r="F234" s="102"/>
      <c r="G234" s="102"/>
      <c r="H234" s="102"/>
      <c r="I234" s="102"/>
      <c r="J234" s="103"/>
      <c r="K234" s="64"/>
    </row>
    <row r="235" spans="1:11" ht="28.5" x14ac:dyDescent="0.25">
      <c r="A235" s="30"/>
      <c r="B235" s="22" t="s">
        <v>104</v>
      </c>
      <c r="C235" s="19">
        <f>C236+C237+C238</f>
        <v>643023500</v>
      </c>
      <c r="D235" s="19">
        <f>D236+D237+D238</f>
        <v>96216500</v>
      </c>
      <c r="E235" s="19">
        <f t="shared" ref="E235:J235" si="83">E236+E237+E238</f>
        <v>91237000</v>
      </c>
      <c r="F235" s="19">
        <f t="shared" si="83"/>
        <v>91237000</v>
      </c>
      <c r="G235" s="19">
        <f t="shared" si="83"/>
        <v>91237000</v>
      </c>
      <c r="H235" s="19">
        <f t="shared" si="83"/>
        <v>91237000</v>
      </c>
      <c r="I235" s="19">
        <f t="shared" si="83"/>
        <v>91237000</v>
      </c>
      <c r="J235" s="19">
        <f t="shared" si="83"/>
        <v>91237000</v>
      </c>
      <c r="K235" s="20"/>
    </row>
    <row r="236" spans="1:11" x14ac:dyDescent="0.25">
      <c r="A236" s="30"/>
      <c r="B236" s="4" t="s">
        <v>97</v>
      </c>
      <c r="C236" s="19">
        <f>C259+C262</f>
        <v>99417200</v>
      </c>
      <c r="D236" s="19">
        <f>D259+D262</f>
        <v>13235000</v>
      </c>
      <c r="E236" s="19">
        <f t="shared" ref="E236:J236" si="84">E259+E262</f>
        <v>14363700</v>
      </c>
      <c r="F236" s="19">
        <f t="shared" si="84"/>
        <v>14363700</v>
      </c>
      <c r="G236" s="19">
        <f t="shared" si="84"/>
        <v>14363700</v>
      </c>
      <c r="H236" s="19">
        <f t="shared" si="84"/>
        <v>14363700</v>
      </c>
      <c r="I236" s="19">
        <f t="shared" si="84"/>
        <v>14363700</v>
      </c>
      <c r="J236" s="19">
        <f t="shared" si="84"/>
        <v>14363700</v>
      </c>
      <c r="K236" s="41"/>
    </row>
    <row r="237" spans="1:11" x14ac:dyDescent="0.25">
      <c r="A237" s="30"/>
      <c r="B237" s="4" t="s">
        <v>98</v>
      </c>
      <c r="C237" s="19">
        <f>C253+C256</f>
        <v>534220000</v>
      </c>
      <c r="D237" s="19">
        <f>D253+D256+D265</f>
        <v>81439000</v>
      </c>
      <c r="E237" s="19">
        <f t="shared" ref="E237:J237" si="85">E253+E256</f>
        <v>75566000</v>
      </c>
      <c r="F237" s="19">
        <f t="shared" si="85"/>
        <v>75566000</v>
      </c>
      <c r="G237" s="19">
        <f t="shared" si="85"/>
        <v>75566000</v>
      </c>
      <c r="H237" s="19">
        <f t="shared" si="85"/>
        <v>75566000</v>
      </c>
      <c r="I237" s="19">
        <f t="shared" si="85"/>
        <v>75566000</v>
      </c>
      <c r="J237" s="19">
        <f t="shared" si="85"/>
        <v>75566000</v>
      </c>
      <c r="K237" s="41"/>
    </row>
    <row r="238" spans="1:11" x14ac:dyDescent="0.25">
      <c r="A238" s="30"/>
      <c r="B238" s="4" t="s">
        <v>99</v>
      </c>
      <c r="C238" s="19">
        <f>C241+C244+C247+C250</f>
        <v>9386300</v>
      </c>
      <c r="D238" s="19">
        <f t="shared" ref="D238:J238" si="86">D241+D244+D247+D250</f>
        <v>1542500</v>
      </c>
      <c r="E238" s="19">
        <f t="shared" si="86"/>
        <v>1307300</v>
      </c>
      <c r="F238" s="19">
        <f t="shared" si="86"/>
        <v>1307300</v>
      </c>
      <c r="G238" s="19">
        <f t="shared" si="86"/>
        <v>1307300</v>
      </c>
      <c r="H238" s="19">
        <f t="shared" si="86"/>
        <v>1307300</v>
      </c>
      <c r="I238" s="19">
        <f t="shared" si="86"/>
        <v>1307300</v>
      </c>
      <c r="J238" s="19">
        <f t="shared" si="86"/>
        <v>1307300</v>
      </c>
      <c r="K238" s="41"/>
    </row>
    <row r="239" spans="1:11" x14ac:dyDescent="0.25">
      <c r="A239" s="30"/>
      <c r="B239" s="22" t="s">
        <v>15</v>
      </c>
      <c r="C239" s="19"/>
      <c r="D239" s="19"/>
      <c r="E239" s="19"/>
      <c r="F239" s="19"/>
      <c r="G239" s="19"/>
      <c r="H239" s="19"/>
      <c r="I239" s="19"/>
      <c r="J239" s="19"/>
      <c r="K239" s="41"/>
    </row>
    <row r="240" spans="1:11" s="29" customFormat="1" ht="45.6" customHeight="1" x14ac:dyDescent="0.25">
      <c r="A240" s="30"/>
      <c r="B240" s="4" t="s">
        <v>100</v>
      </c>
      <c r="C240" s="19">
        <f>C241</f>
        <v>4920000</v>
      </c>
      <c r="D240" s="19">
        <f t="shared" ref="D240:J240" si="87">D241</f>
        <v>780000</v>
      </c>
      <c r="E240" s="19">
        <f t="shared" si="87"/>
        <v>690000</v>
      </c>
      <c r="F240" s="19">
        <f t="shared" si="87"/>
        <v>690000</v>
      </c>
      <c r="G240" s="19">
        <f t="shared" si="87"/>
        <v>690000</v>
      </c>
      <c r="H240" s="19">
        <f t="shared" si="87"/>
        <v>690000</v>
      </c>
      <c r="I240" s="19">
        <f t="shared" si="87"/>
        <v>690000</v>
      </c>
      <c r="J240" s="19">
        <f t="shared" si="87"/>
        <v>690000</v>
      </c>
      <c r="K240" s="20">
        <v>36</v>
      </c>
    </row>
    <row r="241" spans="1:11" s="29" customFormat="1" x14ac:dyDescent="0.25">
      <c r="A241" s="30"/>
      <c r="B241" s="5" t="s">
        <v>99</v>
      </c>
      <c r="C241" s="19">
        <f>SUM(D241:J241)</f>
        <v>4920000</v>
      </c>
      <c r="D241" s="19">
        <v>780000</v>
      </c>
      <c r="E241" s="19">
        <v>690000</v>
      </c>
      <c r="F241" s="19">
        <v>690000</v>
      </c>
      <c r="G241" s="19">
        <v>690000</v>
      </c>
      <c r="H241" s="19">
        <v>690000</v>
      </c>
      <c r="I241" s="19">
        <v>690000</v>
      </c>
      <c r="J241" s="19">
        <v>690000</v>
      </c>
      <c r="K241" s="20"/>
    </row>
    <row r="242" spans="1:11" s="29" customFormat="1" x14ac:dyDescent="0.25">
      <c r="A242" s="30"/>
      <c r="B242" s="22" t="s">
        <v>34</v>
      </c>
      <c r="C242" s="19"/>
      <c r="D242" s="19"/>
      <c r="E242" s="19"/>
      <c r="F242" s="19"/>
      <c r="G242" s="19"/>
      <c r="H242" s="19"/>
      <c r="I242" s="19"/>
      <c r="J242" s="19"/>
      <c r="K242" s="20"/>
    </row>
    <row r="243" spans="1:11" s="29" customFormat="1" ht="49.5" customHeight="1" x14ac:dyDescent="0.25">
      <c r="A243" s="30"/>
      <c r="B243" s="4" t="s">
        <v>179</v>
      </c>
      <c r="C243" s="19">
        <f>C244</f>
        <v>402500</v>
      </c>
      <c r="D243" s="19">
        <f t="shared" ref="D243:J243" si="88">D244</f>
        <v>57500</v>
      </c>
      <c r="E243" s="19">
        <f t="shared" si="88"/>
        <v>57500</v>
      </c>
      <c r="F243" s="19">
        <f t="shared" si="88"/>
        <v>57500</v>
      </c>
      <c r="G243" s="19">
        <f t="shared" si="88"/>
        <v>57500</v>
      </c>
      <c r="H243" s="19">
        <f t="shared" si="88"/>
        <v>57500</v>
      </c>
      <c r="I243" s="19">
        <f t="shared" si="88"/>
        <v>57500</v>
      </c>
      <c r="J243" s="19">
        <f t="shared" si="88"/>
        <v>57500</v>
      </c>
      <c r="K243" s="20">
        <v>37</v>
      </c>
    </row>
    <row r="244" spans="1:11" s="29" customFormat="1" ht="14.45" customHeight="1" x14ac:dyDescent="0.25">
      <c r="A244" s="30"/>
      <c r="B244" s="5" t="s">
        <v>99</v>
      </c>
      <c r="C244" s="19">
        <f>SUM(D244:J244)</f>
        <v>402500</v>
      </c>
      <c r="D244" s="19">
        <v>57500</v>
      </c>
      <c r="E244" s="19">
        <v>57500</v>
      </c>
      <c r="F244" s="19">
        <v>57500</v>
      </c>
      <c r="G244" s="19">
        <v>57500</v>
      </c>
      <c r="H244" s="19">
        <v>57500</v>
      </c>
      <c r="I244" s="19">
        <v>57500</v>
      </c>
      <c r="J244" s="19">
        <v>57500</v>
      </c>
      <c r="K244" s="20"/>
    </row>
    <row r="245" spans="1:11" s="29" customFormat="1" x14ac:dyDescent="0.25">
      <c r="A245" s="30"/>
      <c r="B245" s="22" t="s">
        <v>36</v>
      </c>
      <c r="C245" s="19"/>
      <c r="D245" s="19"/>
      <c r="E245" s="19"/>
      <c r="F245" s="19"/>
      <c r="G245" s="19"/>
      <c r="H245" s="19"/>
      <c r="I245" s="19"/>
      <c r="J245" s="19"/>
      <c r="K245" s="20"/>
    </row>
    <row r="246" spans="1:11" s="29" customFormat="1" ht="45" x14ac:dyDescent="0.25">
      <c r="A246" s="30"/>
      <c r="B246" s="4" t="s">
        <v>101</v>
      </c>
      <c r="C246" s="19">
        <f>C247</f>
        <v>574000</v>
      </c>
      <c r="D246" s="19">
        <f t="shared" ref="D246:J246" si="89">D247</f>
        <v>82000</v>
      </c>
      <c r="E246" s="19">
        <f t="shared" si="89"/>
        <v>82000</v>
      </c>
      <c r="F246" s="19">
        <f t="shared" si="89"/>
        <v>82000</v>
      </c>
      <c r="G246" s="19">
        <f t="shared" si="89"/>
        <v>82000</v>
      </c>
      <c r="H246" s="19">
        <f t="shared" si="89"/>
        <v>82000</v>
      </c>
      <c r="I246" s="19">
        <f t="shared" si="89"/>
        <v>82000</v>
      </c>
      <c r="J246" s="19">
        <f t="shared" si="89"/>
        <v>82000</v>
      </c>
      <c r="K246" s="20">
        <v>38</v>
      </c>
    </row>
    <row r="247" spans="1:11" s="29" customFormat="1" x14ac:dyDescent="0.25">
      <c r="A247" s="30"/>
      <c r="B247" s="5" t="s">
        <v>99</v>
      </c>
      <c r="C247" s="19">
        <f>SUM(D247:J247)</f>
        <v>574000</v>
      </c>
      <c r="D247" s="19">
        <v>82000</v>
      </c>
      <c r="E247" s="19">
        <v>82000</v>
      </c>
      <c r="F247" s="19">
        <v>82000</v>
      </c>
      <c r="G247" s="19">
        <v>82000</v>
      </c>
      <c r="H247" s="19">
        <v>82000</v>
      </c>
      <c r="I247" s="19">
        <v>82000</v>
      </c>
      <c r="J247" s="19">
        <v>82000</v>
      </c>
      <c r="K247" s="20"/>
    </row>
    <row r="248" spans="1:11" s="29" customFormat="1" ht="16.899999999999999" customHeight="1" x14ac:dyDescent="0.25">
      <c r="A248" s="30"/>
      <c r="B248" s="22" t="s">
        <v>81</v>
      </c>
      <c r="C248" s="19"/>
      <c r="D248" s="19"/>
      <c r="E248" s="19"/>
      <c r="F248" s="19"/>
      <c r="G248" s="19"/>
      <c r="H248" s="19"/>
      <c r="I248" s="19"/>
      <c r="J248" s="19"/>
      <c r="K248" s="20"/>
    </row>
    <row r="249" spans="1:11" s="29" customFormat="1" ht="45.75" customHeight="1" x14ac:dyDescent="0.25">
      <c r="A249" s="30"/>
      <c r="B249" s="4" t="s">
        <v>180</v>
      </c>
      <c r="C249" s="19">
        <f>C250</f>
        <v>3489800</v>
      </c>
      <c r="D249" s="19">
        <f t="shared" ref="D249:J249" si="90">D250</f>
        <v>623000</v>
      </c>
      <c r="E249" s="19">
        <f t="shared" si="90"/>
        <v>477800</v>
      </c>
      <c r="F249" s="19">
        <f t="shared" si="90"/>
        <v>477800</v>
      </c>
      <c r="G249" s="19">
        <f t="shared" si="90"/>
        <v>477800</v>
      </c>
      <c r="H249" s="19">
        <f t="shared" si="90"/>
        <v>477800</v>
      </c>
      <c r="I249" s="19">
        <f t="shared" si="90"/>
        <v>477800</v>
      </c>
      <c r="J249" s="19">
        <f t="shared" si="90"/>
        <v>477800</v>
      </c>
      <c r="K249" s="20">
        <v>39</v>
      </c>
    </row>
    <row r="250" spans="1:11" s="29" customFormat="1" x14ac:dyDescent="0.25">
      <c r="A250" s="30"/>
      <c r="B250" s="5" t="s">
        <v>99</v>
      </c>
      <c r="C250" s="19">
        <f>D250+E250+F250+G250+H250+I250+J250</f>
        <v>3489800</v>
      </c>
      <c r="D250" s="19">
        <v>623000</v>
      </c>
      <c r="E250" s="19">
        <v>477800</v>
      </c>
      <c r="F250" s="19">
        <v>477800</v>
      </c>
      <c r="G250" s="19">
        <v>477800</v>
      </c>
      <c r="H250" s="19">
        <v>477800</v>
      </c>
      <c r="I250" s="19">
        <v>477800</v>
      </c>
      <c r="J250" s="19">
        <v>477800</v>
      </c>
      <c r="K250" s="20"/>
    </row>
    <row r="251" spans="1:11" s="29" customFormat="1" x14ac:dyDescent="0.25">
      <c r="A251" s="30"/>
      <c r="B251" s="22" t="s">
        <v>82</v>
      </c>
      <c r="C251" s="19"/>
      <c r="D251" s="19"/>
      <c r="E251" s="19"/>
      <c r="F251" s="19"/>
      <c r="G251" s="19"/>
      <c r="H251" s="19"/>
      <c r="I251" s="19"/>
      <c r="J251" s="19"/>
      <c r="K251" s="20"/>
    </row>
    <row r="252" spans="1:11" s="29" customFormat="1" ht="240.75" customHeight="1" x14ac:dyDescent="0.25">
      <c r="A252" s="30"/>
      <c r="B252" s="4" t="s">
        <v>102</v>
      </c>
      <c r="C252" s="19">
        <f>C253</f>
        <v>213936000</v>
      </c>
      <c r="D252" s="19">
        <f t="shared" ref="D252:J252" si="91">D253</f>
        <v>29760000</v>
      </c>
      <c r="E252" s="19">
        <f t="shared" si="91"/>
        <v>30696000</v>
      </c>
      <c r="F252" s="19">
        <f t="shared" si="91"/>
        <v>30696000</v>
      </c>
      <c r="G252" s="19">
        <f t="shared" si="91"/>
        <v>30696000</v>
      </c>
      <c r="H252" s="19">
        <f t="shared" si="91"/>
        <v>30696000</v>
      </c>
      <c r="I252" s="19">
        <f t="shared" si="91"/>
        <v>30696000</v>
      </c>
      <c r="J252" s="19">
        <f t="shared" si="91"/>
        <v>30696000</v>
      </c>
      <c r="K252" s="20">
        <v>40</v>
      </c>
    </row>
    <row r="253" spans="1:11" s="29" customFormat="1" x14ac:dyDescent="0.25">
      <c r="A253" s="30"/>
      <c r="B253" s="4" t="s">
        <v>98</v>
      </c>
      <c r="C253" s="19">
        <f>SUM(D253:J253)</f>
        <v>213936000</v>
      </c>
      <c r="D253" s="19">
        <v>29760000</v>
      </c>
      <c r="E253" s="19">
        <v>30696000</v>
      </c>
      <c r="F253" s="19">
        <v>30696000</v>
      </c>
      <c r="G253" s="19">
        <v>30696000</v>
      </c>
      <c r="H253" s="19">
        <v>30696000</v>
      </c>
      <c r="I253" s="19">
        <v>30696000</v>
      </c>
      <c r="J253" s="19">
        <v>30696000</v>
      </c>
      <c r="K253" s="20"/>
    </row>
    <row r="254" spans="1:11" s="29" customFormat="1" x14ac:dyDescent="0.25">
      <c r="A254" s="30"/>
      <c r="B254" s="22" t="s">
        <v>84</v>
      </c>
      <c r="C254" s="19"/>
      <c r="D254" s="19"/>
      <c r="E254" s="19"/>
      <c r="F254" s="19"/>
      <c r="G254" s="19"/>
      <c r="H254" s="19"/>
      <c r="I254" s="19"/>
      <c r="J254" s="19"/>
      <c r="K254" s="20"/>
    </row>
    <row r="255" spans="1:11" s="29" customFormat="1" ht="256.5" customHeight="1" x14ac:dyDescent="0.25">
      <c r="A255" s="30"/>
      <c r="B255" s="4" t="s">
        <v>161</v>
      </c>
      <c r="C255" s="19">
        <f>C256</f>
        <v>320284000</v>
      </c>
      <c r="D255" s="19">
        <f t="shared" ref="D255:J255" si="92">D256</f>
        <v>51064000</v>
      </c>
      <c r="E255" s="19">
        <f t="shared" si="92"/>
        <v>44870000</v>
      </c>
      <c r="F255" s="19">
        <f t="shared" si="92"/>
        <v>44870000</v>
      </c>
      <c r="G255" s="19">
        <f t="shared" si="92"/>
        <v>44870000</v>
      </c>
      <c r="H255" s="19">
        <f t="shared" si="92"/>
        <v>44870000</v>
      </c>
      <c r="I255" s="19">
        <f t="shared" si="92"/>
        <v>44870000</v>
      </c>
      <c r="J255" s="19">
        <f t="shared" si="92"/>
        <v>44870000</v>
      </c>
      <c r="K255" s="20">
        <v>41</v>
      </c>
    </row>
    <row r="256" spans="1:11" s="29" customFormat="1" x14ac:dyDescent="0.25">
      <c r="A256" s="30"/>
      <c r="B256" s="4" t="s">
        <v>98</v>
      </c>
      <c r="C256" s="19">
        <f>SUM(D256:J256)</f>
        <v>320284000</v>
      </c>
      <c r="D256" s="19">
        <v>51064000</v>
      </c>
      <c r="E256" s="19">
        <v>44870000</v>
      </c>
      <c r="F256" s="19">
        <v>44870000</v>
      </c>
      <c r="G256" s="19">
        <v>44870000</v>
      </c>
      <c r="H256" s="19">
        <v>44870000</v>
      </c>
      <c r="I256" s="19">
        <v>44870000</v>
      </c>
      <c r="J256" s="19">
        <v>44870000</v>
      </c>
      <c r="K256" s="20"/>
    </row>
    <row r="257" spans="1:11" s="29" customFormat="1" x14ac:dyDescent="0.25">
      <c r="A257" s="30"/>
      <c r="B257" s="22" t="s">
        <v>86</v>
      </c>
      <c r="C257" s="19"/>
      <c r="D257" s="19"/>
      <c r="E257" s="19"/>
      <c r="F257" s="19"/>
      <c r="G257" s="19"/>
      <c r="H257" s="19"/>
      <c r="I257" s="19"/>
      <c r="J257" s="19"/>
      <c r="K257" s="20"/>
    </row>
    <row r="258" spans="1:11" s="29" customFormat="1" ht="256.5" customHeight="1" x14ac:dyDescent="0.25">
      <c r="A258" s="30"/>
      <c r="B258" s="4" t="s">
        <v>177</v>
      </c>
      <c r="C258" s="19">
        <f>C259</f>
        <v>99239000</v>
      </c>
      <c r="D258" s="19">
        <f t="shared" ref="D258:J258" si="93">D259</f>
        <v>13235000</v>
      </c>
      <c r="E258" s="19">
        <f t="shared" si="93"/>
        <v>14334000</v>
      </c>
      <c r="F258" s="19">
        <f t="shared" si="93"/>
        <v>14334000</v>
      </c>
      <c r="G258" s="19">
        <f t="shared" si="93"/>
        <v>14334000</v>
      </c>
      <c r="H258" s="19">
        <f t="shared" si="93"/>
        <v>14334000</v>
      </c>
      <c r="I258" s="19">
        <f t="shared" si="93"/>
        <v>14334000</v>
      </c>
      <c r="J258" s="19">
        <f t="shared" si="93"/>
        <v>14334000</v>
      </c>
      <c r="K258" s="20">
        <v>41</v>
      </c>
    </row>
    <row r="259" spans="1:11" s="29" customFormat="1" ht="18" customHeight="1" x14ac:dyDescent="0.25">
      <c r="A259" s="30"/>
      <c r="B259" s="4" t="s">
        <v>97</v>
      </c>
      <c r="C259" s="19">
        <f>SUM(D259:J259)</f>
        <v>99239000</v>
      </c>
      <c r="D259" s="19">
        <v>13235000</v>
      </c>
      <c r="E259" s="19">
        <v>14334000</v>
      </c>
      <c r="F259" s="19">
        <v>14334000</v>
      </c>
      <c r="G259" s="19">
        <v>14334000</v>
      </c>
      <c r="H259" s="19">
        <v>14334000</v>
      </c>
      <c r="I259" s="19">
        <v>14334000</v>
      </c>
      <c r="J259" s="19">
        <v>14334000</v>
      </c>
      <c r="K259" s="20"/>
    </row>
    <row r="260" spans="1:11" s="29" customFormat="1" x14ac:dyDescent="0.25">
      <c r="A260" s="30"/>
      <c r="B260" s="22" t="s">
        <v>88</v>
      </c>
      <c r="C260" s="19"/>
      <c r="D260" s="19"/>
      <c r="E260" s="19"/>
      <c r="F260" s="19"/>
      <c r="G260" s="19"/>
      <c r="H260" s="19"/>
      <c r="I260" s="19"/>
      <c r="J260" s="19"/>
      <c r="K260" s="20"/>
    </row>
    <row r="261" spans="1:11" s="29" customFormat="1" ht="256.5" customHeight="1" x14ac:dyDescent="0.25">
      <c r="A261" s="30"/>
      <c r="B261" s="4" t="s">
        <v>178</v>
      </c>
      <c r="C261" s="19">
        <f>C262</f>
        <v>178200</v>
      </c>
      <c r="D261" s="19">
        <f t="shared" ref="D261:J261" si="94">D262</f>
        <v>0</v>
      </c>
      <c r="E261" s="19">
        <f t="shared" si="94"/>
        <v>29700</v>
      </c>
      <c r="F261" s="19">
        <f t="shared" si="94"/>
        <v>29700</v>
      </c>
      <c r="G261" s="19">
        <f t="shared" si="94"/>
        <v>29700</v>
      </c>
      <c r="H261" s="19">
        <f t="shared" si="94"/>
        <v>29700</v>
      </c>
      <c r="I261" s="19">
        <f t="shared" si="94"/>
        <v>29700</v>
      </c>
      <c r="J261" s="19">
        <f t="shared" si="94"/>
        <v>29700</v>
      </c>
      <c r="K261" s="20">
        <v>40</v>
      </c>
    </row>
    <row r="262" spans="1:11" s="29" customFormat="1" x14ac:dyDescent="0.25">
      <c r="A262" s="30"/>
      <c r="B262" s="4" t="s">
        <v>1</v>
      </c>
      <c r="C262" s="19">
        <f>D262+E262+F262+G262+H262+I262+J262</f>
        <v>178200</v>
      </c>
      <c r="D262" s="19">
        <v>0</v>
      </c>
      <c r="E262" s="19">
        <v>29700</v>
      </c>
      <c r="F262" s="19">
        <v>29700</v>
      </c>
      <c r="G262" s="19">
        <v>29700</v>
      </c>
      <c r="H262" s="19">
        <v>29700</v>
      </c>
      <c r="I262" s="19">
        <v>29700</v>
      </c>
      <c r="J262" s="19">
        <v>29700</v>
      </c>
      <c r="K262" s="20"/>
    </row>
    <row r="263" spans="1:11" s="29" customFormat="1" x14ac:dyDescent="0.25">
      <c r="A263" s="66"/>
      <c r="B263" s="22" t="s">
        <v>159</v>
      </c>
      <c r="C263" s="19"/>
      <c r="D263" s="19"/>
      <c r="E263" s="19"/>
      <c r="F263" s="19"/>
      <c r="G263" s="19"/>
      <c r="H263" s="19"/>
      <c r="I263" s="19"/>
      <c r="J263" s="19"/>
      <c r="K263" s="20"/>
    </row>
    <row r="264" spans="1:11" s="29" customFormat="1" ht="126" customHeight="1" x14ac:dyDescent="0.25">
      <c r="A264" s="66"/>
      <c r="B264" s="4" t="s">
        <v>160</v>
      </c>
      <c r="C264" s="19">
        <f>SUM(D264:J264)</f>
        <v>4305000</v>
      </c>
      <c r="D264" s="19">
        <v>615000</v>
      </c>
      <c r="E264" s="19">
        <v>615000</v>
      </c>
      <c r="F264" s="19">
        <v>615000</v>
      </c>
      <c r="G264" s="19">
        <v>615000</v>
      </c>
      <c r="H264" s="19">
        <v>615000</v>
      </c>
      <c r="I264" s="19">
        <v>615000</v>
      </c>
      <c r="J264" s="19">
        <v>615000</v>
      </c>
      <c r="K264" s="20" t="s">
        <v>168</v>
      </c>
    </row>
    <row r="265" spans="1:11" s="29" customFormat="1" ht="24" customHeight="1" x14ac:dyDescent="0.25">
      <c r="A265" s="66"/>
      <c r="B265" s="4" t="s">
        <v>2</v>
      </c>
      <c r="C265" s="19">
        <f>SUM(D265:J265)</f>
        <v>4305000</v>
      </c>
      <c r="D265" s="19">
        <v>615000</v>
      </c>
      <c r="E265" s="19">
        <v>615000</v>
      </c>
      <c r="F265" s="19">
        <v>615000</v>
      </c>
      <c r="G265" s="19">
        <v>615000</v>
      </c>
      <c r="H265" s="19">
        <v>615000</v>
      </c>
      <c r="I265" s="19">
        <v>615000</v>
      </c>
      <c r="J265" s="19">
        <v>615000</v>
      </c>
      <c r="K265" s="20"/>
    </row>
    <row r="266" spans="1:11" ht="15" customHeight="1" x14ac:dyDescent="0.25">
      <c r="A266" s="30"/>
      <c r="B266" s="71" t="s">
        <v>110</v>
      </c>
      <c r="C266" s="72"/>
      <c r="D266" s="72"/>
      <c r="E266" s="72"/>
      <c r="F266" s="72"/>
      <c r="G266" s="72"/>
      <c r="H266" s="72"/>
      <c r="I266" s="72"/>
      <c r="J266" s="72"/>
      <c r="K266" s="72"/>
    </row>
    <row r="267" spans="1:11" ht="33" customHeight="1" x14ac:dyDescent="0.25">
      <c r="A267" s="30"/>
      <c r="B267" s="22" t="s">
        <v>111</v>
      </c>
      <c r="C267" s="19">
        <f>C270+C271</f>
        <v>11550000</v>
      </c>
      <c r="D267" s="19">
        <f t="shared" ref="D267:J267" si="95">D270+D271</f>
        <v>1650000</v>
      </c>
      <c r="E267" s="19">
        <f t="shared" si="95"/>
        <v>1650000</v>
      </c>
      <c r="F267" s="19">
        <f t="shared" si="95"/>
        <v>1650000</v>
      </c>
      <c r="G267" s="19">
        <f t="shared" si="95"/>
        <v>1650000</v>
      </c>
      <c r="H267" s="19">
        <f t="shared" si="95"/>
        <v>1650000</v>
      </c>
      <c r="I267" s="19">
        <f t="shared" si="95"/>
        <v>1650000</v>
      </c>
      <c r="J267" s="19">
        <f t="shared" si="95"/>
        <v>1650000</v>
      </c>
      <c r="K267" s="20"/>
    </row>
    <row r="268" spans="1:11" ht="21" customHeight="1" x14ac:dyDescent="0.25">
      <c r="A268" s="63"/>
      <c r="B268" s="22"/>
      <c r="C268" s="75" t="s">
        <v>9</v>
      </c>
      <c r="D268" s="79"/>
      <c r="E268" s="79"/>
      <c r="F268" s="79"/>
      <c r="G268" s="79"/>
      <c r="H268" s="79"/>
      <c r="I268" s="79"/>
      <c r="J268" s="80"/>
      <c r="K268" s="20"/>
    </row>
    <row r="269" spans="1:11" ht="30" customHeight="1" x14ac:dyDescent="0.25">
      <c r="A269" s="30"/>
      <c r="B269" s="4" t="s">
        <v>105</v>
      </c>
      <c r="C269" s="19">
        <f>C270+C271</f>
        <v>11550000</v>
      </c>
      <c r="D269" s="19">
        <f t="shared" ref="D269:J269" si="96">D270+D271</f>
        <v>1650000</v>
      </c>
      <c r="E269" s="19">
        <f t="shared" si="96"/>
        <v>1650000</v>
      </c>
      <c r="F269" s="19">
        <f t="shared" si="96"/>
        <v>1650000</v>
      </c>
      <c r="G269" s="19">
        <f t="shared" si="96"/>
        <v>1650000</v>
      </c>
      <c r="H269" s="19">
        <f t="shared" si="96"/>
        <v>1650000</v>
      </c>
      <c r="I269" s="19">
        <f t="shared" si="96"/>
        <v>1650000</v>
      </c>
      <c r="J269" s="19">
        <f t="shared" si="96"/>
        <v>1650000</v>
      </c>
      <c r="K269" s="20"/>
    </row>
    <row r="270" spans="1:11" ht="13.15" customHeight="1" x14ac:dyDescent="0.25">
      <c r="A270" s="30"/>
      <c r="B270" s="4" t="s">
        <v>7</v>
      </c>
      <c r="C270" s="19">
        <v>0</v>
      </c>
      <c r="D270" s="19">
        <v>0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20"/>
    </row>
    <row r="271" spans="1:11" ht="14.45" customHeight="1" x14ac:dyDescent="0.25">
      <c r="A271" s="30"/>
      <c r="B271" s="4" t="s">
        <v>8</v>
      </c>
      <c r="C271" s="19">
        <f>C275+C279+C283</f>
        <v>11550000</v>
      </c>
      <c r="D271" s="19">
        <f t="shared" ref="D271:J271" si="97">D275+D279+D283</f>
        <v>1650000</v>
      </c>
      <c r="E271" s="19">
        <f t="shared" si="97"/>
        <v>1650000</v>
      </c>
      <c r="F271" s="19">
        <f t="shared" si="97"/>
        <v>1650000</v>
      </c>
      <c r="G271" s="19">
        <f t="shared" si="97"/>
        <v>1650000</v>
      </c>
      <c r="H271" s="19">
        <f t="shared" si="97"/>
        <v>1650000</v>
      </c>
      <c r="I271" s="19">
        <f t="shared" si="97"/>
        <v>1650000</v>
      </c>
      <c r="J271" s="19">
        <f t="shared" si="97"/>
        <v>1650000</v>
      </c>
      <c r="K271" s="20"/>
    </row>
    <row r="272" spans="1:11" ht="16.149999999999999" customHeight="1" x14ac:dyDescent="0.25">
      <c r="A272" s="30"/>
      <c r="B272" s="24" t="s">
        <v>15</v>
      </c>
      <c r="C272" s="19"/>
      <c r="D272" s="19"/>
      <c r="E272" s="19"/>
      <c r="F272" s="19"/>
      <c r="G272" s="19"/>
      <c r="H272" s="19"/>
      <c r="I272" s="19"/>
      <c r="J272" s="19"/>
      <c r="K272" s="20"/>
    </row>
    <row r="273" spans="1:11" ht="73.5" customHeight="1" x14ac:dyDescent="0.25">
      <c r="A273" s="30"/>
      <c r="B273" s="4" t="s">
        <v>106</v>
      </c>
      <c r="C273" s="19">
        <f>C274+C275</f>
        <v>10500000</v>
      </c>
      <c r="D273" s="19">
        <f t="shared" ref="D273:J273" si="98">D274+D275</f>
        <v>1500000</v>
      </c>
      <c r="E273" s="19">
        <f t="shared" si="98"/>
        <v>1500000</v>
      </c>
      <c r="F273" s="19">
        <f t="shared" si="98"/>
        <v>1500000</v>
      </c>
      <c r="G273" s="19">
        <f t="shared" si="98"/>
        <v>1500000</v>
      </c>
      <c r="H273" s="19">
        <f t="shared" si="98"/>
        <v>1500000</v>
      </c>
      <c r="I273" s="19">
        <f t="shared" si="98"/>
        <v>1500000</v>
      </c>
      <c r="J273" s="19">
        <f t="shared" si="98"/>
        <v>1500000</v>
      </c>
      <c r="K273" s="20">
        <v>44.45</v>
      </c>
    </row>
    <row r="274" spans="1:11" ht="15" customHeight="1" x14ac:dyDescent="0.25">
      <c r="A274" s="30"/>
      <c r="B274" s="23" t="s">
        <v>2</v>
      </c>
      <c r="C274" s="19">
        <f>D274+E274+F274+G274+H274+I274+J274</f>
        <v>0</v>
      </c>
      <c r="D274" s="19">
        <v>0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20"/>
    </row>
    <row r="275" spans="1:11" ht="18" customHeight="1" x14ac:dyDescent="0.25">
      <c r="A275" s="30"/>
      <c r="B275" s="23" t="s">
        <v>3</v>
      </c>
      <c r="C275" s="19">
        <f>SUM(D275:J275)</f>
        <v>10500000</v>
      </c>
      <c r="D275" s="19">
        <v>1500000</v>
      </c>
      <c r="E275" s="19">
        <v>1500000</v>
      </c>
      <c r="F275" s="19">
        <v>1500000</v>
      </c>
      <c r="G275" s="19">
        <v>1500000</v>
      </c>
      <c r="H275" s="19">
        <v>1500000</v>
      </c>
      <c r="I275" s="19">
        <v>1500000</v>
      </c>
      <c r="J275" s="19">
        <v>1500000</v>
      </c>
      <c r="K275" s="20"/>
    </row>
    <row r="276" spans="1:11" ht="17.45" customHeight="1" x14ac:dyDescent="0.25">
      <c r="A276" s="30"/>
      <c r="B276" s="24" t="s">
        <v>34</v>
      </c>
      <c r="C276" s="19"/>
      <c r="D276" s="19"/>
      <c r="E276" s="19"/>
      <c r="F276" s="19"/>
      <c r="G276" s="19"/>
      <c r="H276" s="19"/>
      <c r="I276" s="19"/>
      <c r="J276" s="19"/>
      <c r="K276" s="20"/>
    </row>
    <row r="277" spans="1:11" ht="52.15" customHeight="1" x14ac:dyDescent="0.25">
      <c r="A277" s="30"/>
      <c r="B277" s="4" t="s">
        <v>107</v>
      </c>
      <c r="C277" s="19">
        <f>C278+C279</f>
        <v>700000</v>
      </c>
      <c r="D277" s="19">
        <f t="shared" ref="D277:J277" si="99">D278+D279</f>
        <v>100000</v>
      </c>
      <c r="E277" s="19">
        <f t="shared" si="99"/>
        <v>100000</v>
      </c>
      <c r="F277" s="19">
        <f t="shared" si="99"/>
        <v>100000</v>
      </c>
      <c r="G277" s="19">
        <f t="shared" si="99"/>
        <v>100000</v>
      </c>
      <c r="H277" s="19">
        <f t="shared" si="99"/>
        <v>100000</v>
      </c>
      <c r="I277" s="19">
        <f t="shared" si="99"/>
        <v>100000</v>
      </c>
      <c r="J277" s="19">
        <f t="shared" si="99"/>
        <v>100000</v>
      </c>
      <c r="K277" s="20">
        <v>45</v>
      </c>
    </row>
    <row r="278" spans="1:11" ht="23.25" customHeight="1" x14ac:dyDescent="0.25">
      <c r="A278" s="30"/>
      <c r="B278" s="23" t="s">
        <v>2</v>
      </c>
      <c r="C278" s="19">
        <v>0</v>
      </c>
      <c r="D278" s="19">
        <v>0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20"/>
    </row>
    <row r="279" spans="1:11" ht="21.75" customHeight="1" x14ac:dyDescent="0.25">
      <c r="A279" s="30"/>
      <c r="B279" s="4" t="s">
        <v>3</v>
      </c>
      <c r="C279" s="19">
        <f>SUM(D279:J279)</f>
        <v>700000</v>
      </c>
      <c r="D279" s="19">
        <v>100000</v>
      </c>
      <c r="E279" s="19">
        <v>100000</v>
      </c>
      <c r="F279" s="19">
        <v>100000</v>
      </c>
      <c r="G279" s="19">
        <v>100000</v>
      </c>
      <c r="H279" s="19">
        <v>100000</v>
      </c>
      <c r="I279" s="19">
        <v>100000</v>
      </c>
      <c r="J279" s="19">
        <v>100000</v>
      </c>
      <c r="K279" s="20"/>
    </row>
    <row r="280" spans="1:11" ht="15" customHeight="1" x14ac:dyDescent="0.25">
      <c r="A280" s="30"/>
      <c r="B280" s="22" t="s">
        <v>108</v>
      </c>
      <c r="C280" s="19"/>
      <c r="D280" s="19"/>
      <c r="E280" s="19"/>
      <c r="F280" s="19"/>
      <c r="G280" s="19"/>
      <c r="H280" s="19"/>
      <c r="I280" s="19"/>
      <c r="J280" s="19"/>
      <c r="K280" s="20"/>
    </row>
    <row r="281" spans="1:11" ht="138.75" customHeight="1" x14ac:dyDescent="0.25">
      <c r="A281" s="30"/>
      <c r="B281" s="4" t="s">
        <v>109</v>
      </c>
      <c r="C281" s="19">
        <f>C283</f>
        <v>350000</v>
      </c>
      <c r="D281" s="19">
        <f t="shared" ref="D281:J281" si="100">D283</f>
        <v>50000</v>
      </c>
      <c r="E281" s="19">
        <f t="shared" si="100"/>
        <v>50000</v>
      </c>
      <c r="F281" s="19">
        <f t="shared" si="100"/>
        <v>50000</v>
      </c>
      <c r="G281" s="19">
        <f t="shared" si="100"/>
        <v>50000</v>
      </c>
      <c r="H281" s="19">
        <f t="shared" si="100"/>
        <v>50000</v>
      </c>
      <c r="I281" s="19">
        <f t="shared" si="100"/>
        <v>50000</v>
      </c>
      <c r="J281" s="19">
        <f t="shared" si="100"/>
        <v>50000</v>
      </c>
      <c r="K281" s="20">
        <v>44</v>
      </c>
    </row>
    <row r="282" spans="1:11" ht="18" customHeight="1" x14ac:dyDescent="0.25">
      <c r="A282" s="30"/>
      <c r="B282" s="23" t="s">
        <v>2</v>
      </c>
      <c r="C282" s="19">
        <v>0</v>
      </c>
      <c r="D282" s="19">
        <v>0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0</v>
      </c>
      <c r="K282" s="20"/>
    </row>
    <row r="283" spans="1:11" ht="15.6" customHeight="1" x14ac:dyDescent="0.25">
      <c r="A283" s="30"/>
      <c r="B283" s="4" t="s">
        <v>3</v>
      </c>
      <c r="C283" s="19">
        <f>SUM(D283:J283)</f>
        <v>350000</v>
      </c>
      <c r="D283" s="19">
        <v>50000</v>
      </c>
      <c r="E283" s="19">
        <v>50000</v>
      </c>
      <c r="F283" s="19">
        <v>50000</v>
      </c>
      <c r="G283" s="19">
        <v>50000</v>
      </c>
      <c r="H283" s="19">
        <v>50000</v>
      </c>
      <c r="I283" s="19">
        <v>50000</v>
      </c>
      <c r="J283" s="19">
        <v>50000</v>
      </c>
      <c r="K283" s="20"/>
    </row>
    <row r="284" spans="1:11" ht="30" customHeight="1" x14ac:dyDescent="0.25">
      <c r="A284" s="30"/>
      <c r="B284" s="73" t="s">
        <v>115</v>
      </c>
      <c r="C284" s="74"/>
      <c r="D284" s="74"/>
      <c r="E284" s="74"/>
      <c r="F284" s="74"/>
      <c r="G284" s="74"/>
      <c r="H284" s="74"/>
      <c r="I284" s="74"/>
      <c r="J284" s="74"/>
      <c r="K284" s="74"/>
    </row>
    <row r="285" spans="1:11" ht="33.75" customHeight="1" x14ac:dyDescent="0.25">
      <c r="A285" s="30"/>
      <c r="B285" s="31" t="s">
        <v>116</v>
      </c>
      <c r="C285" s="19">
        <f>C288</f>
        <v>5931626</v>
      </c>
      <c r="D285" s="19">
        <f t="shared" ref="D285:J286" si="101">D288</f>
        <v>813800</v>
      </c>
      <c r="E285" s="19">
        <f t="shared" si="101"/>
        <v>811308</v>
      </c>
      <c r="F285" s="19">
        <f t="shared" si="101"/>
        <v>827533</v>
      </c>
      <c r="G285" s="19">
        <f t="shared" si="101"/>
        <v>844084</v>
      </c>
      <c r="H285" s="19">
        <f t="shared" si="101"/>
        <v>860966</v>
      </c>
      <c r="I285" s="19">
        <f t="shared" si="101"/>
        <v>878186</v>
      </c>
      <c r="J285" s="19">
        <f t="shared" si="101"/>
        <v>895749</v>
      </c>
      <c r="K285" s="19"/>
    </row>
    <row r="286" spans="1:11" x14ac:dyDescent="0.25">
      <c r="A286" s="30"/>
      <c r="B286" s="32" t="s">
        <v>8</v>
      </c>
      <c r="C286" s="19">
        <f>C289</f>
        <v>5931626</v>
      </c>
      <c r="D286" s="19">
        <f t="shared" si="101"/>
        <v>813800</v>
      </c>
      <c r="E286" s="19">
        <f t="shared" si="101"/>
        <v>811308</v>
      </c>
      <c r="F286" s="19">
        <f t="shared" si="101"/>
        <v>827533</v>
      </c>
      <c r="G286" s="19">
        <f t="shared" si="101"/>
        <v>844084</v>
      </c>
      <c r="H286" s="19">
        <f t="shared" si="101"/>
        <v>860966</v>
      </c>
      <c r="I286" s="19">
        <f t="shared" si="101"/>
        <v>878186</v>
      </c>
      <c r="J286" s="19">
        <f t="shared" si="101"/>
        <v>895749</v>
      </c>
      <c r="K286" s="19"/>
    </row>
    <row r="287" spans="1:11" x14ac:dyDescent="0.25">
      <c r="A287" s="30"/>
      <c r="B287" s="73" t="s">
        <v>9</v>
      </c>
      <c r="C287" s="78"/>
      <c r="D287" s="78"/>
      <c r="E287" s="78"/>
      <c r="F287" s="78"/>
      <c r="G287" s="78"/>
      <c r="H287" s="78"/>
      <c r="I287" s="78"/>
      <c r="J287" s="78"/>
      <c r="K287" s="78"/>
    </row>
    <row r="288" spans="1:11" ht="30" x14ac:dyDescent="0.25">
      <c r="A288" s="30"/>
      <c r="B288" s="32" t="s">
        <v>112</v>
      </c>
      <c r="C288" s="19">
        <f>C289</f>
        <v>5931626</v>
      </c>
      <c r="D288" s="19">
        <f t="shared" ref="D288:J288" si="102">D289</f>
        <v>813800</v>
      </c>
      <c r="E288" s="19">
        <f t="shared" si="102"/>
        <v>811308</v>
      </c>
      <c r="F288" s="19">
        <f t="shared" si="102"/>
        <v>827533</v>
      </c>
      <c r="G288" s="19">
        <f t="shared" si="102"/>
        <v>844084</v>
      </c>
      <c r="H288" s="19">
        <f t="shared" si="102"/>
        <v>860966</v>
      </c>
      <c r="I288" s="19">
        <f t="shared" si="102"/>
        <v>878186</v>
      </c>
      <c r="J288" s="19">
        <f t="shared" si="102"/>
        <v>895749</v>
      </c>
      <c r="K288" s="19"/>
    </row>
    <row r="289" spans="1:12" ht="20.45" customHeight="1" x14ac:dyDescent="0.25">
      <c r="A289" s="30"/>
      <c r="B289" s="32" t="s">
        <v>8</v>
      </c>
      <c r="C289" s="19">
        <f>C292+C295</f>
        <v>5931626</v>
      </c>
      <c r="D289" s="19">
        <f t="shared" ref="D289:J289" si="103">D292+D295</f>
        <v>813800</v>
      </c>
      <c r="E289" s="19">
        <f t="shared" si="103"/>
        <v>811308</v>
      </c>
      <c r="F289" s="19">
        <f t="shared" si="103"/>
        <v>827533</v>
      </c>
      <c r="G289" s="19">
        <f t="shared" si="103"/>
        <v>844084</v>
      </c>
      <c r="H289" s="19">
        <f t="shared" si="103"/>
        <v>860966</v>
      </c>
      <c r="I289" s="19">
        <f t="shared" si="103"/>
        <v>878186</v>
      </c>
      <c r="J289" s="19">
        <f t="shared" si="103"/>
        <v>895749</v>
      </c>
      <c r="K289" s="19"/>
    </row>
    <row r="290" spans="1:12" x14ac:dyDescent="0.25">
      <c r="A290" s="30"/>
      <c r="B290" s="31" t="s">
        <v>15</v>
      </c>
      <c r="C290" s="19"/>
      <c r="D290" s="19"/>
      <c r="E290" s="19"/>
      <c r="F290" s="19"/>
      <c r="G290" s="19"/>
      <c r="H290" s="19"/>
      <c r="I290" s="19"/>
      <c r="J290" s="19"/>
      <c r="K290" s="19"/>
    </row>
    <row r="291" spans="1:12" ht="60" x14ac:dyDescent="0.25">
      <c r="A291" s="30"/>
      <c r="B291" s="32" t="s">
        <v>113</v>
      </c>
      <c r="C291" s="19">
        <f>C292</f>
        <v>4017758</v>
      </c>
      <c r="D291" s="19">
        <f t="shared" ref="D291:J291" si="104">D292</f>
        <v>684800</v>
      </c>
      <c r="E291" s="19">
        <f t="shared" si="104"/>
        <v>528360</v>
      </c>
      <c r="F291" s="19">
        <f t="shared" si="104"/>
        <v>538927</v>
      </c>
      <c r="G291" s="19">
        <f t="shared" si="104"/>
        <v>549705</v>
      </c>
      <c r="H291" s="19">
        <f t="shared" si="104"/>
        <v>560700</v>
      </c>
      <c r="I291" s="19">
        <f t="shared" si="104"/>
        <v>571914</v>
      </c>
      <c r="J291" s="19">
        <f t="shared" si="104"/>
        <v>583352</v>
      </c>
      <c r="K291" s="19" t="s">
        <v>169</v>
      </c>
    </row>
    <row r="292" spans="1:12" ht="18" customHeight="1" x14ac:dyDescent="0.25">
      <c r="A292" s="30"/>
      <c r="B292" s="32" t="s">
        <v>3</v>
      </c>
      <c r="C292" s="19">
        <f>SUM(D292:J292)</f>
        <v>4017758</v>
      </c>
      <c r="D292" s="19">
        <v>684800</v>
      </c>
      <c r="E292" s="19">
        <v>528360</v>
      </c>
      <c r="F292" s="19">
        <v>538927</v>
      </c>
      <c r="G292" s="19">
        <v>549705</v>
      </c>
      <c r="H292" s="19">
        <v>560700</v>
      </c>
      <c r="I292" s="19">
        <v>571914</v>
      </c>
      <c r="J292" s="19">
        <v>583352</v>
      </c>
      <c r="K292" s="19"/>
    </row>
    <row r="293" spans="1:12" ht="16.149999999999999" customHeight="1" x14ac:dyDescent="0.25">
      <c r="A293" s="30"/>
      <c r="B293" s="31" t="s">
        <v>34</v>
      </c>
      <c r="C293" s="19"/>
      <c r="D293" s="19"/>
      <c r="E293" s="19"/>
      <c r="F293" s="19"/>
      <c r="G293" s="19"/>
      <c r="H293" s="19"/>
      <c r="I293" s="19"/>
      <c r="J293" s="19"/>
      <c r="K293" s="19"/>
    </row>
    <row r="294" spans="1:12" ht="91.5" customHeight="1" x14ac:dyDescent="0.25">
      <c r="A294" s="30"/>
      <c r="B294" s="32" t="s">
        <v>114</v>
      </c>
      <c r="C294" s="19">
        <f>C295</f>
        <v>1913868</v>
      </c>
      <c r="D294" s="19">
        <f t="shared" ref="D294:J294" si="105">D295</f>
        <v>129000</v>
      </c>
      <c r="E294" s="19">
        <f t="shared" si="105"/>
        <v>282948</v>
      </c>
      <c r="F294" s="19">
        <f t="shared" si="105"/>
        <v>288606</v>
      </c>
      <c r="G294" s="19">
        <f t="shared" si="105"/>
        <v>294379</v>
      </c>
      <c r="H294" s="19">
        <f t="shared" si="105"/>
        <v>300266</v>
      </c>
      <c r="I294" s="19">
        <f t="shared" si="105"/>
        <v>306272</v>
      </c>
      <c r="J294" s="19">
        <f t="shared" si="105"/>
        <v>312397</v>
      </c>
      <c r="K294" s="19" t="s">
        <v>170</v>
      </c>
    </row>
    <row r="295" spans="1:12" x14ac:dyDescent="0.25">
      <c r="A295" s="30"/>
      <c r="B295" s="32" t="s">
        <v>3</v>
      </c>
      <c r="C295" s="19">
        <f>SUM(D295:J295)</f>
        <v>1913868</v>
      </c>
      <c r="D295" s="19">
        <v>129000</v>
      </c>
      <c r="E295" s="19">
        <v>282948</v>
      </c>
      <c r="F295" s="19">
        <v>288606</v>
      </c>
      <c r="G295" s="19">
        <v>294379</v>
      </c>
      <c r="H295" s="19">
        <v>300266</v>
      </c>
      <c r="I295" s="19">
        <v>306272</v>
      </c>
      <c r="J295" s="19">
        <v>312397</v>
      </c>
      <c r="K295" s="19"/>
    </row>
    <row r="296" spans="1:12" x14ac:dyDescent="0.25">
      <c r="A296" s="30"/>
      <c r="B296" s="71" t="s">
        <v>120</v>
      </c>
      <c r="C296" s="72"/>
      <c r="D296" s="72"/>
      <c r="E296" s="72"/>
      <c r="F296" s="72"/>
      <c r="G296" s="72"/>
      <c r="H296" s="72"/>
      <c r="I296" s="72"/>
      <c r="J296" s="72"/>
      <c r="K296" s="72"/>
      <c r="L296" s="21"/>
    </row>
    <row r="297" spans="1:12" ht="29.25" customHeight="1" x14ac:dyDescent="0.25">
      <c r="A297" s="30"/>
      <c r="B297" s="22" t="s">
        <v>121</v>
      </c>
      <c r="C297" s="19">
        <f>C300</f>
        <v>7245658</v>
      </c>
      <c r="D297" s="19">
        <f t="shared" ref="D297:J298" si="106">D300</f>
        <v>1025500</v>
      </c>
      <c r="E297" s="19">
        <f t="shared" si="106"/>
        <v>920000</v>
      </c>
      <c r="F297" s="19">
        <f t="shared" si="106"/>
        <v>819990</v>
      </c>
      <c r="G297" s="19">
        <f t="shared" si="106"/>
        <v>1086995</v>
      </c>
      <c r="H297" s="19">
        <f t="shared" si="106"/>
        <v>1108735</v>
      </c>
      <c r="I297" s="19">
        <f t="shared" si="106"/>
        <v>1130910</v>
      </c>
      <c r="J297" s="19">
        <f t="shared" si="106"/>
        <v>1153528</v>
      </c>
      <c r="K297" s="20"/>
    </row>
    <row r="298" spans="1:12" x14ac:dyDescent="0.25">
      <c r="A298" s="30"/>
      <c r="B298" s="4" t="s">
        <v>8</v>
      </c>
      <c r="C298" s="19">
        <f>C301</f>
        <v>7245658</v>
      </c>
      <c r="D298" s="19">
        <f t="shared" si="106"/>
        <v>1025500</v>
      </c>
      <c r="E298" s="19">
        <f t="shared" si="106"/>
        <v>920000</v>
      </c>
      <c r="F298" s="19">
        <f t="shared" si="106"/>
        <v>819990</v>
      </c>
      <c r="G298" s="19">
        <f t="shared" si="106"/>
        <v>1086995</v>
      </c>
      <c r="H298" s="19">
        <f t="shared" si="106"/>
        <v>1108735</v>
      </c>
      <c r="I298" s="19">
        <f t="shared" si="106"/>
        <v>1130910</v>
      </c>
      <c r="J298" s="19">
        <f t="shared" si="106"/>
        <v>1153528</v>
      </c>
      <c r="K298" s="20"/>
    </row>
    <row r="299" spans="1:12" x14ac:dyDescent="0.25">
      <c r="A299" s="30"/>
      <c r="B299" s="71" t="s">
        <v>9</v>
      </c>
      <c r="C299" s="72"/>
      <c r="D299" s="72"/>
      <c r="E299" s="72"/>
      <c r="F299" s="72"/>
      <c r="G299" s="72"/>
      <c r="H299" s="72"/>
      <c r="I299" s="72"/>
      <c r="J299" s="72"/>
      <c r="K299" s="72"/>
    </row>
    <row r="300" spans="1:12" ht="30" x14ac:dyDescent="0.25">
      <c r="A300" s="30"/>
      <c r="B300" s="4" t="s">
        <v>117</v>
      </c>
      <c r="C300" s="19">
        <f>C303+C306</f>
        <v>7245658</v>
      </c>
      <c r="D300" s="19">
        <f t="shared" ref="D300:J301" si="107">D303+D306</f>
        <v>1025500</v>
      </c>
      <c r="E300" s="19">
        <f t="shared" si="107"/>
        <v>920000</v>
      </c>
      <c r="F300" s="19">
        <f t="shared" si="107"/>
        <v>819990</v>
      </c>
      <c r="G300" s="19">
        <f t="shared" si="107"/>
        <v>1086995</v>
      </c>
      <c r="H300" s="19">
        <f t="shared" si="107"/>
        <v>1108735</v>
      </c>
      <c r="I300" s="19">
        <f t="shared" si="107"/>
        <v>1130910</v>
      </c>
      <c r="J300" s="19">
        <f t="shared" si="107"/>
        <v>1153528</v>
      </c>
      <c r="K300" s="20"/>
    </row>
    <row r="301" spans="1:12" x14ac:dyDescent="0.25">
      <c r="A301" s="30"/>
      <c r="B301" s="4" t="s">
        <v>8</v>
      </c>
      <c r="C301" s="19">
        <f>C304+C307</f>
        <v>7245658</v>
      </c>
      <c r="D301" s="19">
        <f t="shared" si="107"/>
        <v>1025500</v>
      </c>
      <c r="E301" s="19">
        <f t="shared" si="107"/>
        <v>920000</v>
      </c>
      <c r="F301" s="19">
        <f t="shared" si="107"/>
        <v>819990</v>
      </c>
      <c r="G301" s="19">
        <f t="shared" si="107"/>
        <v>1086995</v>
      </c>
      <c r="H301" s="19">
        <f t="shared" si="107"/>
        <v>1108735</v>
      </c>
      <c r="I301" s="19">
        <f t="shared" si="107"/>
        <v>1130910</v>
      </c>
      <c r="J301" s="19">
        <f t="shared" si="107"/>
        <v>1153528</v>
      </c>
      <c r="K301" s="20"/>
    </row>
    <row r="302" spans="1:12" x14ac:dyDescent="0.25">
      <c r="A302" s="30"/>
      <c r="B302" s="22" t="s">
        <v>15</v>
      </c>
      <c r="C302" s="19"/>
      <c r="D302" s="19"/>
      <c r="E302" s="19"/>
      <c r="F302" s="19"/>
      <c r="G302" s="19"/>
      <c r="H302" s="19"/>
      <c r="I302" s="19"/>
      <c r="J302" s="19"/>
      <c r="K302" s="20"/>
    </row>
    <row r="303" spans="1:12" ht="44.45" customHeight="1" x14ac:dyDescent="0.25">
      <c r="A303" s="30"/>
      <c r="B303" s="4" t="s">
        <v>118</v>
      </c>
      <c r="C303" s="19">
        <f>C304</f>
        <v>5312829</v>
      </c>
      <c r="D303" s="19">
        <f t="shared" ref="D303:J303" si="108">D304</f>
        <v>970000</v>
      </c>
      <c r="E303" s="19">
        <f t="shared" si="108"/>
        <v>700000</v>
      </c>
      <c r="F303" s="19">
        <f t="shared" si="108"/>
        <v>700000</v>
      </c>
      <c r="G303" s="19">
        <f t="shared" si="108"/>
        <v>714000</v>
      </c>
      <c r="H303" s="19">
        <f t="shared" si="108"/>
        <v>728280</v>
      </c>
      <c r="I303" s="19">
        <f t="shared" si="108"/>
        <v>742846</v>
      </c>
      <c r="J303" s="19">
        <f t="shared" si="108"/>
        <v>757703</v>
      </c>
      <c r="K303" s="20" t="s">
        <v>171</v>
      </c>
    </row>
    <row r="304" spans="1:12" x14ac:dyDescent="0.25">
      <c r="A304" s="30"/>
      <c r="B304" s="4" t="s">
        <v>3</v>
      </c>
      <c r="C304" s="19">
        <f>SUM(D304:J304)</f>
        <v>5312829</v>
      </c>
      <c r="D304" s="19">
        <v>970000</v>
      </c>
      <c r="E304" s="19">
        <v>700000</v>
      </c>
      <c r="F304" s="19">
        <v>700000</v>
      </c>
      <c r="G304" s="19">
        <v>714000</v>
      </c>
      <c r="H304" s="19">
        <v>728280</v>
      </c>
      <c r="I304" s="19">
        <v>742846</v>
      </c>
      <c r="J304" s="19">
        <v>757703</v>
      </c>
      <c r="K304" s="20"/>
    </row>
    <row r="305" spans="1:11" x14ac:dyDescent="0.25">
      <c r="A305" s="30"/>
      <c r="B305" s="22" t="s">
        <v>34</v>
      </c>
      <c r="C305" s="19"/>
      <c r="D305" s="19"/>
      <c r="E305" s="19"/>
      <c r="F305" s="19"/>
      <c r="G305" s="19"/>
      <c r="H305" s="19"/>
      <c r="I305" s="19"/>
      <c r="J305" s="19"/>
      <c r="K305" s="20"/>
    </row>
    <row r="306" spans="1:11" ht="45" x14ac:dyDescent="0.25">
      <c r="A306" s="30"/>
      <c r="B306" s="4" t="s">
        <v>119</v>
      </c>
      <c r="C306" s="19">
        <f>C307</f>
        <v>1932829</v>
      </c>
      <c r="D306" s="19">
        <f t="shared" ref="D306:J306" si="109">D307</f>
        <v>55500</v>
      </c>
      <c r="E306" s="19">
        <f t="shared" si="109"/>
        <v>220000</v>
      </c>
      <c r="F306" s="19">
        <f t="shared" si="109"/>
        <v>119990</v>
      </c>
      <c r="G306" s="19">
        <f t="shared" si="109"/>
        <v>372995</v>
      </c>
      <c r="H306" s="19">
        <f t="shared" si="109"/>
        <v>380455</v>
      </c>
      <c r="I306" s="19">
        <f t="shared" si="109"/>
        <v>388064</v>
      </c>
      <c r="J306" s="19">
        <f t="shared" si="109"/>
        <v>395825</v>
      </c>
      <c r="K306" s="20" t="s">
        <v>172</v>
      </c>
    </row>
    <row r="307" spans="1:11" x14ac:dyDescent="0.25">
      <c r="A307" s="30"/>
      <c r="B307" s="4" t="s">
        <v>3</v>
      </c>
      <c r="C307" s="19">
        <f>SUM(D307:J307)</f>
        <v>1932829</v>
      </c>
      <c r="D307" s="19">
        <v>55500</v>
      </c>
      <c r="E307" s="19">
        <v>220000</v>
      </c>
      <c r="F307" s="19">
        <v>119990</v>
      </c>
      <c r="G307" s="19">
        <v>372995</v>
      </c>
      <c r="H307" s="19">
        <v>380455</v>
      </c>
      <c r="I307" s="19">
        <v>388064</v>
      </c>
      <c r="J307" s="19">
        <v>395825</v>
      </c>
      <c r="K307" s="20"/>
    </row>
    <row r="308" spans="1:11" ht="19.899999999999999" customHeight="1" x14ac:dyDescent="0.25">
      <c r="A308" s="30"/>
      <c r="B308" s="71" t="s">
        <v>124</v>
      </c>
      <c r="C308" s="72"/>
      <c r="D308" s="72"/>
      <c r="E308" s="72"/>
      <c r="F308" s="72"/>
      <c r="G308" s="72"/>
      <c r="H308" s="72"/>
      <c r="I308" s="72"/>
      <c r="J308" s="72"/>
      <c r="K308" s="72"/>
    </row>
    <row r="309" spans="1:11" ht="28.5" x14ac:dyDescent="0.25">
      <c r="A309" s="30"/>
      <c r="B309" s="31" t="s">
        <v>125</v>
      </c>
      <c r="C309" s="19">
        <f>C312</f>
        <v>2056046</v>
      </c>
      <c r="D309" s="19">
        <f t="shared" ref="D309:J310" si="110">D312</f>
        <v>278900</v>
      </c>
      <c r="E309" s="19">
        <f t="shared" si="110"/>
        <v>281724</v>
      </c>
      <c r="F309" s="19">
        <f t="shared" si="110"/>
        <v>287358</v>
      </c>
      <c r="G309" s="19">
        <f t="shared" si="110"/>
        <v>293105</v>
      </c>
      <c r="H309" s="19">
        <f t="shared" si="110"/>
        <v>298967</v>
      </c>
      <c r="I309" s="19">
        <f t="shared" si="110"/>
        <v>304947</v>
      </c>
      <c r="J309" s="19">
        <f t="shared" si="110"/>
        <v>311045</v>
      </c>
      <c r="K309" s="19"/>
    </row>
    <row r="310" spans="1:11" x14ac:dyDescent="0.25">
      <c r="A310" s="30"/>
      <c r="B310" s="32" t="s">
        <v>8</v>
      </c>
      <c r="C310" s="19">
        <f>C313</f>
        <v>2056046</v>
      </c>
      <c r="D310" s="19">
        <f t="shared" si="110"/>
        <v>278900</v>
      </c>
      <c r="E310" s="19">
        <f t="shared" si="110"/>
        <v>281724</v>
      </c>
      <c r="F310" s="19">
        <f t="shared" si="110"/>
        <v>287358</v>
      </c>
      <c r="G310" s="19">
        <f t="shared" si="110"/>
        <v>293105</v>
      </c>
      <c r="H310" s="19">
        <f t="shared" si="110"/>
        <v>298967</v>
      </c>
      <c r="I310" s="19">
        <f t="shared" si="110"/>
        <v>304947</v>
      </c>
      <c r="J310" s="19">
        <f t="shared" si="110"/>
        <v>311045</v>
      </c>
      <c r="K310" s="19"/>
    </row>
    <row r="311" spans="1:11" x14ac:dyDescent="0.25">
      <c r="A311" s="30"/>
      <c r="B311" s="73" t="s">
        <v>9</v>
      </c>
      <c r="C311" s="78"/>
      <c r="D311" s="78"/>
      <c r="E311" s="78"/>
      <c r="F311" s="78"/>
      <c r="G311" s="78"/>
      <c r="H311" s="78"/>
      <c r="I311" s="78"/>
      <c r="J311" s="78"/>
      <c r="K311" s="78"/>
    </row>
    <row r="312" spans="1:11" ht="30" x14ac:dyDescent="0.25">
      <c r="A312" s="30"/>
      <c r="B312" s="32" t="s">
        <v>122</v>
      </c>
      <c r="C312" s="19">
        <f>C313</f>
        <v>2056046</v>
      </c>
      <c r="D312" s="19">
        <f t="shared" ref="D312:J312" si="111">D313</f>
        <v>278900</v>
      </c>
      <c r="E312" s="19">
        <f t="shared" si="111"/>
        <v>281724</v>
      </c>
      <c r="F312" s="19">
        <f t="shared" si="111"/>
        <v>287358</v>
      </c>
      <c r="G312" s="19">
        <f t="shared" si="111"/>
        <v>293105</v>
      </c>
      <c r="H312" s="19">
        <f t="shared" si="111"/>
        <v>298967</v>
      </c>
      <c r="I312" s="19">
        <f t="shared" si="111"/>
        <v>304947</v>
      </c>
      <c r="J312" s="19">
        <f t="shared" si="111"/>
        <v>311045</v>
      </c>
      <c r="K312" s="19"/>
    </row>
    <row r="313" spans="1:11" ht="16.149999999999999" customHeight="1" x14ac:dyDescent="0.25">
      <c r="A313" s="30"/>
      <c r="B313" s="32" t="s">
        <v>8</v>
      </c>
      <c r="C313" s="19">
        <f>C316</f>
        <v>2056046</v>
      </c>
      <c r="D313" s="19">
        <f t="shared" ref="D313:J313" si="112">D316</f>
        <v>278900</v>
      </c>
      <c r="E313" s="19">
        <f t="shared" si="112"/>
        <v>281724</v>
      </c>
      <c r="F313" s="19">
        <f t="shared" si="112"/>
        <v>287358</v>
      </c>
      <c r="G313" s="19">
        <f t="shared" si="112"/>
        <v>293105</v>
      </c>
      <c r="H313" s="19">
        <f t="shared" si="112"/>
        <v>298967</v>
      </c>
      <c r="I313" s="19">
        <f t="shared" si="112"/>
        <v>304947</v>
      </c>
      <c r="J313" s="19">
        <f t="shared" si="112"/>
        <v>311045</v>
      </c>
      <c r="K313" s="19"/>
    </row>
    <row r="314" spans="1:11" x14ac:dyDescent="0.25">
      <c r="A314" s="30"/>
      <c r="B314" s="31" t="s">
        <v>15</v>
      </c>
      <c r="C314" s="19"/>
      <c r="D314" s="19"/>
      <c r="E314" s="19"/>
      <c r="F314" s="19"/>
      <c r="G314" s="19"/>
      <c r="H314" s="19"/>
      <c r="I314" s="19"/>
      <c r="J314" s="19"/>
      <c r="K314" s="19"/>
    </row>
    <row r="315" spans="1:11" ht="90" x14ac:dyDescent="0.25">
      <c r="A315" s="30"/>
      <c r="B315" s="33" t="s">
        <v>123</v>
      </c>
      <c r="C315" s="19">
        <f>C316</f>
        <v>2056046</v>
      </c>
      <c r="D315" s="19">
        <f t="shared" ref="D315:J315" si="113">D316</f>
        <v>278900</v>
      </c>
      <c r="E315" s="19">
        <f t="shared" si="113"/>
        <v>281724</v>
      </c>
      <c r="F315" s="19">
        <f t="shared" si="113"/>
        <v>287358</v>
      </c>
      <c r="G315" s="19">
        <f t="shared" si="113"/>
        <v>293105</v>
      </c>
      <c r="H315" s="19">
        <f t="shared" si="113"/>
        <v>298967</v>
      </c>
      <c r="I315" s="19">
        <f t="shared" si="113"/>
        <v>304947</v>
      </c>
      <c r="J315" s="19">
        <f t="shared" si="113"/>
        <v>311045</v>
      </c>
      <c r="K315" s="19" t="s">
        <v>173</v>
      </c>
    </row>
    <row r="316" spans="1:11" x14ac:dyDescent="0.25">
      <c r="A316" s="30"/>
      <c r="B316" s="33" t="s">
        <v>8</v>
      </c>
      <c r="C316" s="19">
        <f>SUM(D316:J316)</f>
        <v>2056046</v>
      </c>
      <c r="D316" s="19">
        <v>278900</v>
      </c>
      <c r="E316" s="19">
        <v>281724</v>
      </c>
      <c r="F316" s="19">
        <v>287358</v>
      </c>
      <c r="G316" s="19">
        <v>293105</v>
      </c>
      <c r="H316" s="19">
        <v>298967</v>
      </c>
      <c r="I316" s="19">
        <v>304947</v>
      </c>
      <c r="J316" s="19">
        <v>311045</v>
      </c>
      <c r="K316" s="19"/>
    </row>
    <row r="317" spans="1:11" x14ac:dyDescent="0.25">
      <c r="A317" s="30"/>
      <c r="B317" s="71" t="s">
        <v>130</v>
      </c>
      <c r="C317" s="72"/>
      <c r="D317" s="72"/>
      <c r="E317" s="72"/>
      <c r="F317" s="72"/>
      <c r="G317" s="72"/>
      <c r="H317" s="72"/>
      <c r="I317" s="72"/>
      <c r="J317" s="72"/>
      <c r="K317" s="72"/>
    </row>
    <row r="318" spans="1:11" ht="42.6" customHeight="1" x14ac:dyDescent="0.25">
      <c r="A318" s="30"/>
      <c r="B318" s="22" t="s">
        <v>131</v>
      </c>
      <c r="C318" s="19">
        <f>C322</f>
        <v>26565453</v>
      </c>
      <c r="D318" s="19">
        <f t="shared" ref="D318:J320" si="114">D322</f>
        <v>4102531</v>
      </c>
      <c r="E318" s="19">
        <f t="shared" si="114"/>
        <v>3424448</v>
      </c>
      <c r="F318" s="19">
        <f t="shared" si="114"/>
        <v>3602716</v>
      </c>
      <c r="G318" s="19">
        <f t="shared" si="114"/>
        <v>3710230</v>
      </c>
      <c r="H318" s="19">
        <f t="shared" si="114"/>
        <v>3821015</v>
      </c>
      <c r="I318" s="19">
        <f t="shared" si="114"/>
        <v>3908015</v>
      </c>
      <c r="J318" s="19">
        <f t="shared" si="114"/>
        <v>3996498</v>
      </c>
      <c r="K318" s="20"/>
    </row>
    <row r="319" spans="1:11" x14ac:dyDescent="0.25">
      <c r="A319" s="30"/>
      <c r="B319" s="4" t="s">
        <v>7</v>
      </c>
      <c r="C319" s="19">
        <f>C323</f>
        <v>3405000</v>
      </c>
      <c r="D319" s="19">
        <f t="shared" si="114"/>
        <v>582000</v>
      </c>
      <c r="E319" s="19">
        <f t="shared" si="114"/>
        <v>311000</v>
      </c>
      <c r="F319" s="19">
        <f t="shared" si="114"/>
        <v>427000</v>
      </c>
      <c r="G319" s="19">
        <f t="shared" si="114"/>
        <v>471000</v>
      </c>
      <c r="H319" s="19">
        <f t="shared" si="114"/>
        <v>517000</v>
      </c>
      <c r="I319" s="19">
        <f t="shared" si="114"/>
        <v>538000</v>
      </c>
      <c r="J319" s="19">
        <f t="shared" si="114"/>
        <v>559000</v>
      </c>
      <c r="K319" s="20"/>
    </row>
    <row r="320" spans="1:11" x14ac:dyDescent="0.25">
      <c r="A320" s="30"/>
      <c r="B320" s="4" t="s">
        <v>8</v>
      </c>
      <c r="C320" s="19">
        <f>C324</f>
        <v>23160453</v>
      </c>
      <c r="D320" s="19">
        <f t="shared" si="114"/>
        <v>3520531</v>
      </c>
      <c r="E320" s="19">
        <f t="shared" si="114"/>
        <v>3113448</v>
      </c>
      <c r="F320" s="19">
        <f t="shared" si="114"/>
        <v>3175716</v>
      </c>
      <c r="G320" s="19">
        <f t="shared" si="114"/>
        <v>3239230</v>
      </c>
      <c r="H320" s="19">
        <f t="shared" si="114"/>
        <v>3304015</v>
      </c>
      <c r="I320" s="19">
        <f t="shared" si="114"/>
        <v>3370015</v>
      </c>
      <c r="J320" s="19">
        <f t="shared" si="114"/>
        <v>3437498</v>
      </c>
      <c r="K320" s="20"/>
    </row>
    <row r="321" spans="1:11" x14ac:dyDescent="0.25">
      <c r="A321" s="30"/>
      <c r="B321" s="75" t="s">
        <v>9</v>
      </c>
      <c r="C321" s="76"/>
      <c r="D321" s="76"/>
      <c r="E321" s="76"/>
      <c r="F321" s="76"/>
      <c r="G321" s="76"/>
      <c r="H321" s="76"/>
      <c r="I321" s="76"/>
      <c r="J321" s="76"/>
      <c r="K321" s="77"/>
    </row>
    <row r="322" spans="1:11" ht="45" customHeight="1" x14ac:dyDescent="0.25">
      <c r="A322" s="30"/>
      <c r="B322" s="22" t="s">
        <v>126</v>
      </c>
      <c r="C322" s="19">
        <f>C323+C324</f>
        <v>26565453</v>
      </c>
      <c r="D322" s="19">
        <f t="shared" ref="D322:J322" si="115">D323+D324</f>
        <v>4102531</v>
      </c>
      <c r="E322" s="19">
        <f t="shared" si="115"/>
        <v>3424448</v>
      </c>
      <c r="F322" s="19">
        <f t="shared" si="115"/>
        <v>3602716</v>
      </c>
      <c r="G322" s="19">
        <f t="shared" si="115"/>
        <v>3710230</v>
      </c>
      <c r="H322" s="19">
        <f t="shared" si="115"/>
        <v>3821015</v>
      </c>
      <c r="I322" s="19">
        <f t="shared" si="115"/>
        <v>3908015</v>
      </c>
      <c r="J322" s="19">
        <f t="shared" si="115"/>
        <v>3996498</v>
      </c>
      <c r="K322" s="20"/>
    </row>
    <row r="323" spans="1:11" x14ac:dyDescent="0.25">
      <c r="A323" s="30"/>
      <c r="B323" s="4" t="s">
        <v>7</v>
      </c>
      <c r="C323" s="19">
        <f>C327</f>
        <v>3405000</v>
      </c>
      <c r="D323" s="19">
        <f t="shared" ref="D323:J323" si="116">D327</f>
        <v>582000</v>
      </c>
      <c r="E323" s="19">
        <f t="shared" si="116"/>
        <v>311000</v>
      </c>
      <c r="F323" s="19">
        <f t="shared" si="116"/>
        <v>427000</v>
      </c>
      <c r="G323" s="19">
        <f t="shared" si="116"/>
        <v>471000</v>
      </c>
      <c r="H323" s="19">
        <f t="shared" si="116"/>
        <v>517000</v>
      </c>
      <c r="I323" s="19">
        <f t="shared" si="116"/>
        <v>538000</v>
      </c>
      <c r="J323" s="19">
        <f t="shared" si="116"/>
        <v>559000</v>
      </c>
      <c r="K323" s="20"/>
    </row>
    <row r="324" spans="1:11" x14ac:dyDescent="0.25">
      <c r="A324" s="30"/>
      <c r="B324" s="4" t="s">
        <v>8</v>
      </c>
      <c r="C324" s="19">
        <f>C330</f>
        <v>23160453</v>
      </c>
      <c r="D324" s="19">
        <f t="shared" ref="D324:J324" si="117">D330</f>
        <v>3520531</v>
      </c>
      <c r="E324" s="19">
        <f t="shared" si="117"/>
        <v>3113448</v>
      </c>
      <c r="F324" s="19">
        <f t="shared" si="117"/>
        <v>3175716</v>
      </c>
      <c r="G324" s="19">
        <f t="shared" si="117"/>
        <v>3239230</v>
      </c>
      <c r="H324" s="19">
        <f t="shared" si="117"/>
        <v>3304015</v>
      </c>
      <c r="I324" s="19">
        <f t="shared" si="117"/>
        <v>3370015</v>
      </c>
      <c r="J324" s="19">
        <f t="shared" si="117"/>
        <v>3437498</v>
      </c>
      <c r="K324" s="20"/>
    </row>
    <row r="325" spans="1:11" x14ac:dyDescent="0.25">
      <c r="A325" s="30"/>
      <c r="B325" s="18" t="s">
        <v>15</v>
      </c>
      <c r="C325" s="19"/>
      <c r="D325" s="19"/>
      <c r="E325" s="19"/>
      <c r="F325" s="19"/>
      <c r="G325" s="19"/>
      <c r="H325" s="19"/>
      <c r="I325" s="19"/>
      <c r="J325" s="19"/>
      <c r="K325" s="20"/>
    </row>
    <row r="326" spans="1:11" ht="93.6" customHeight="1" x14ac:dyDescent="0.25">
      <c r="A326" s="30"/>
      <c r="B326" s="4" t="s">
        <v>127</v>
      </c>
      <c r="C326" s="19">
        <f>C327</f>
        <v>3405000</v>
      </c>
      <c r="D326" s="19">
        <f t="shared" ref="D326:J326" si="118">D327</f>
        <v>582000</v>
      </c>
      <c r="E326" s="19">
        <f t="shared" si="118"/>
        <v>311000</v>
      </c>
      <c r="F326" s="19">
        <f t="shared" si="118"/>
        <v>427000</v>
      </c>
      <c r="G326" s="19">
        <f t="shared" si="118"/>
        <v>471000</v>
      </c>
      <c r="H326" s="19">
        <f t="shared" si="118"/>
        <v>517000</v>
      </c>
      <c r="I326" s="19">
        <f t="shared" si="118"/>
        <v>538000</v>
      </c>
      <c r="J326" s="19">
        <f t="shared" si="118"/>
        <v>559000</v>
      </c>
      <c r="K326" s="20">
        <v>67</v>
      </c>
    </row>
    <row r="327" spans="1:11" x14ac:dyDescent="0.25">
      <c r="A327" s="30"/>
      <c r="B327" s="4" t="s">
        <v>7</v>
      </c>
      <c r="C327" s="19">
        <f>SUM(D327:J328)</f>
        <v>3405000</v>
      </c>
      <c r="D327" s="19">
        <v>582000</v>
      </c>
      <c r="E327" s="19">
        <v>311000</v>
      </c>
      <c r="F327" s="19">
        <v>427000</v>
      </c>
      <c r="G327" s="19">
        <v>471000</v>
      </c>
      <c r="H327" s="19">
        <v>517000</v>
      </c>
      <c r="I327" s="19">
        <v>538000</v>
      </c>
      <c r="J327" s="19">
        <v>559000</v>
      </c>
      <c r="K327" s="20"/>
    </row>
    <row r="328" spans="1:11" x14ac:dyDescent="0.25">
      <c r="A328" s="30"/>
      <c r="B328" s="18" t="s">
        <v>34</v>
      </c>
      <c r="C328" s="19"/>
      <c r="D328" s="19"/>
      <c r="E328" s="19"/>
      <c r="F328" s="19"/>
      <c r="G328" s="19"/>
      <c r="H328" s="19"/>
      <c r="I328" s="19"/>
      <c r="J328" s="19"/>
      <c r="K328" s="20"/>
    </row>
    <row r="329" spans="1:11" ht="30.75" customHeight="1" x14ac:dyDescent="0.25">
      <c r="A329" s="30"/>
      <c r="B329" s="4" t="s">
        <v>128</v>
      </c>
      <c r="C329" s="19">
        <f>C330</f>
        <v>23160453</v>
      </c>
      <c r="D329" s="19">
        <f t="shared" ref="D329:J329" si="119">D330</f>
        <v>3520531</v>
      </c>
      <c r="E329" s="19">
        <f t="shared" si="119"/>
        <v>3113448</v>
      </c>
      <c r="F329" s="19">
        <f t="shared" si="119"/>
        <v>3175716</v>
      </c>
      <c r="G329" s="19">
        <f t="shared" si="119"/>
        <v>3239230</v>
      </c>
      <c r="H329" s="19">
        <f t="shared" si="119"/>
        <v>3304015</v>
      </c>
      <c r="I329" s="19">
        <f t="shared" si="119"/>
        <v>3370015</v>
      </c>
      <c r="J329" s="19">
        <f t="shared" si="119"/>
        <v>3437498</v>
      </c>
      <c r="K329" s="20" t="s">
        <v>174</v>
      </c>
    </row>
    <row r="330" spans="1:11" x14ac:dyDescent="0.25">
      <c r="A330" s="30"/>
      <c r="B330" s="4" t="s">
        <v>129</v>
      </c>
      <c r="C330" s="19">
        <f>SUM(D330:J330)</f>
        <v>23160453</v>
      </c>
      <c r="D330" s="19">
        <v>3520531</v>
      </c>
      <c r="E330" s="19">
        <v>3113448</v>
      </c>
      <c r="F330" s="19">
        <v>3175716</v>
      </c>
      <c r="G330" s="19">
        <v>3239230</v>
      </c>
      <c r="H330" s="19">
        <v>3304015</v>
      </c>
      <c r="I330" s="19">
        <v>3370015</v>
      </c>
      <c r="J330" s="19">
        <v>3437498</v>
      </c>
      <c r="K330" s="20"/>
    </row>
    <row r="331" spans="1:11" x14ac:dyDescent="0.25">
      <c r="A331" s="30"/>
      <c r="B331" s="73" t="s">
        <v>137</v>
      </c>
      <c r="C331" s="74"/>
      <c r="D331" s="74"/>
      <c r="E331" s="74"/>
      <c r="F331" s="74"/>
      <c r="G331" s="74"/>
      <c r="H331" s="74"/>
      <c r="I331" s="74"/>
      <c r="J331" s="74"/>
      <c r="K331" s="74"/>
    </row>
    <row r="332" spans="1:11" ht="28.5" customHeight="1" x14ac:dyDescent="0.25">
      <c r="A332" s="30"/>
      <c r="B332" s="31" t="s">
        <v>138</v>
      </c>
      <c r="C332" s="19">
        <f>C333</f>
        <v>6500000</v>
      </c>
      <c r="D332" s="19">
        <f t="shared" ref="D332:J332" si="120">D333</f>
        <v>500000</v>
      </c>
      <c r="E332" s="19">
        <f t="shared" si="120"/>
        <v>1000000</v>
      </c>
      <c r="F332" s="19">
        <f t="shared" si="120"/>
        <v>1000000</v>
      </c>
      <c r="G332" s="19">
        <f t="shared" si="120"/>
        <v>1000000</v>
      </c>
      <c r="H332" s="19">
        <f t="shared" si="120"/>
        <v>1000000</v>
      </c>
      <c r="I332" s="19">
        <f t="shared" si="120"/>
        <v>1000000</v>
      </c>
      <c r="J332" s="19">
        <f t="shared" si="120"/>
        <v>1000000</v>
      </c>
      <c r="K332" s="19"/>
    </row>
    <row r="333" spans="1:11" x14ac:dyDescent="0.25">
      <c r="A333" s="30"/>
      <c r="B333" s="32" t="s">
        <v>132</v>
      </c>
      <c r="C333" s="19">
        <f>C336</f>
        <v>6500000</v>
      </c>
      <c r="D333" s="19">
        <f t="shared" ref="D333:J333" si="121">D336</f>
        <v>500000</v>
      </c>
      <c r="E333" s="19">
        <f t="shared" si="121"/>
        <v>1000000</v>
      </c>
      <c r="F333" s="19">
        <f t="shared" si="121"/>
        <v>1000000</v>
      </c>
      <c r="G333" s="19">
        <f t="shared" si="121"/>
        <v>1000000</v>
      </c>
      <c r="H333" s="19">
        <f t="shared" si="121"/>
        <v>1000000</v>
      </c>
      <c r="I333" s="19">
        <f t="shared" si="121"/>
        <v>1000000</v>
      </c>
      <c r="J333" s="19">
        <f t="shared" si="121"/>
        <v>1000000</v>
      </c>
      <c r="K333" s="19"/>
    </row>
    <row r="334" spans="1:11" x14ac:dyDescent="0.25">
      <c r="A334" s="30"/>
      <c r="B334" s="73" t="s">
        <v>9</v>
      </c>
      <c r="C334" s="74"/>
      <c r="D334" s="74"/>
      <c r="E334" s="74"/>
      <c r="F334" s="74"/>
      <c r="G334" s="74"/>
      <c r="H334" s="74"/>
      <c r="I334" s="74"/>
      <c r="J334" s="74"/>
      <c r="K334" s="74"/>
    </row>
    <row r="335" spans="1:11" ht="30" x14ac:dyDescent="0.25">
      <c r="A335" s="30"/>
      <c r="B335" s="32" t="s">
        <v>133</v>
      </c>
      <c r="C335" s="19">
        <f>C336</f>
        <v>6500000</v>
      </c>
      <c r="D335" s="19">
        <f t="shared" ref="D335:J335" si="122">D336</f>
        <v>500000</v>
      </c>
      <c r="E335" s="19">
        <f t="shared" si="122"/>
        <v>1000000</v>
      </c>
      <c r="F335" s="19">
        <f t="shared" si="122"/>
        <v>1000000</v>
      </c>
      <c r="G335" s="19">
        <f t="shared" si="122"/>
        <v>1000000</v>
      </c>
      <c r="H335" s="19">
        <f t="shared" si="122"/>
        <v>1000000</v>
      </c>
      <c r="I335" s="19">
        <f t="shared" si="122"/>
        <v>1000000</v>
      </c>
      <c r="J335" s="19">
        <f t="shared" si="122"/>
        <v>1000000</v>
      </c>
      <c r="K335" s="34"/>
    </row>
    <row r="336" spans="1:11" x14ac:dyDescent="0.25">
      <c r="A336" s="30"/>
      <c r="B336" s="32" t="s">
        <v>8</v>
      </c>
      <c r="C336" s="19">
        <f>C339+C342</f>
        <v>6500000</v>
      </c>
      <c r="D336" s="19">
        <f t="shared" ref="D336:J336" si="123">D339+D342</f>
        <v>500000</v>
      </c>
      <c r="E336" s="19">
        <f t="shared" si="123"/>
        <v>1000000</v>
      </c>
      <c r="F336" s="19">
        <f t="shared" si="123"/>
        <v>1000000</v>
      </c>
      <c r="G336" s="19">
        <f t="shared" si="123"/>
        <v>1000000</v>
      </c>
      <c r="H336" s="19">
        <f t="shared" si="123"/>
        <v>1000000</v>
      </c>
      <c r="I336" s="19">
        <f t="shared" si="123"/>
        <v>1000000</v>
      </c>
      <c r="J336" s="19">
        <f t="shared" si="123"/>
        <v>1000000</v>
      </c>
      <c r="K336" s="19"/>
    </row>
    <row r="337" spans="1:11" ht="14.45" customHeight="1" x14ac:dyDescent="0.25">
      <c r="A337" s="30"/>
      <c r="B337" s="31" t="s">
        <v>15</v>
      </c>
      <c r="C337" s="19" t="s">
        <v>134</v>
      </c>
      <c r="D337" s="19"/>
      <c r="E337" s="19"/>
      <c r="F337" s="19"/>
      <c r="G337" s="19"/>
      <c r="H337" s="19"/>
      <c r="I337" s="19"/>
      <c r="J337" s="19"/>
      <c r="K337" s="19"/>
    </row>
    <row r="338" spans="1:11" ht="90.75" customHeight="1" x14ac:dyDescent="0.25">
      <c r="A338" s="30"/>
      <c r="B338" s="17" t="s">
        <v>135</v>
      </c>
      <c r="C338" s="19">
        <f>C339</f>
        <v>3500000</v>
      </c>
      <c r="D338" s="19">
        <f t="shared" ref="D338:J338" si="124">D339</f>
        <v>500000</v>
      </c>
      <c r="E338" s="19">
        <f t="shared" si="124"/>
        <v>500000</v>
      </c>
      <c r="F338" s="19">
        <f t="shared" si="124"/>
        <v>500000</v>
      </c>
      <c r="G338" s="19">
        <f t="shared" si="124"/>
        <v>500000</v>
      </c>
      <c r="H338" s="19">
        <f t="shared" si="124"/>
        <v>500000</v>
      </c>
      <c r="I338" s="19">
        <f t="shared" si="124"/>
        <v>500000</v>
      </c>
      <c r="J338" s="19">
        <f t="shared" si="124"/>
        <v>500000</v>
      </c>
      <c r="K338" s="34">
        <v>68</v>
      </c>
    </row>
    <row r="339" spans="1:11" x14ac:dyDescent="0.25">
      <c r="A339" s="30"/>
      <c r="B339" s="32" t="s">
        <v>8</v>
      </c>
      <c r="C339" s="19">
        <f>SUM(D339:J340)</f>
        <v>3500000</v>
      </c>
      <c r="D339" s="19">
        <v>500000</v>
      </c>
      <c r="E339" s="19">
        <v>500000</v>
      </c>
      <c r="F339" s="19">
        <v>500000</v>
      </c>
      <c r="G339" s="19">
        <v>500000</v>
      </c>
      <c r="H339" s="19">
        <v>500000</v>
      </c>
      <c r="I339" s="19">
        <v>500000</v>
      </c>
      <c r="J339" s="19">
        <v>500000</v>
      </c>
      <c r="K339" s="34"/>
    </row>
    <row r="340" spans="1:11" ht="14.45" customHeight="1" x14ac:dyDescent="0.25">
      <c r="A340" s="30"/>
      <c r="B340" s="31" t="s">
        <v>34</v>
      </c>
      <c r="C340" s="19"/>
      <c r="D340" s="19"/>
      <c r="E340" s="19"/>
      <c r="F340" s="19"/>
      <c r="G340" s="19"/>
      <c r="H340" s="19"/>
      <c r="I340" s="19"/>
      <c r="J340" s="19"/>
      <c r="K340" s="34"/>
    </row>
    <row r="341" spans="1:11" ht="45" x14ac:dyDescent="0.25">
      <c r="A341" s="30"/>
      <c r="B341" s="32" t="s">
        <v>136</v>
      </c>
      <c r="C341" s="19">
        <f>C342</f>
        <v>3000000</v>
      </c>
      <c r="D341" s="19">
        <f t="shared" ref="D341:J341" si="125">D342</f>
        <v>0</v>
      </c>
      <c r="E341" s="19">
        <f t="shared" si="125"/>
        <v>500000</v>
      </c>
      <c r="F341" s="19">
        <f t="shared" si="125"/>
        <v>500000</v>
      </c>
      <c r="G341" s="19">
        <f t="shared" si="125"/>
        <v>500000</v>
      </c>
      <c r="H341" s="19">
        <f t="shared" si="125"/>
        <v>500000</v>
      </c>
      <c r="I341" s="19">
        <f t="shared" si="125"/>
        <v>500000</v>
      </c>
      <c r="J341" s="19">
        <f t="shared" si="125"/>
        <v>500000</v>
      </c>
      <c r="K341" s="34">
        <v>68</v>
      </c>
    </row>
    <row r="342" spans="1:11" x14ac:dyDescent="0.25">
      <c r="A342" s="30"/>
      <c r="B342" s="32" t="s">
        <v>8</v>
      </c>
      <c r="C342" s="19">
        <f>D342+E342+F342+G342+H342+I342+J342</f>
        <v>3000000</v>
      </c>
      <c r="D342" s="19">
        <v>0</v>
      </c>
      <c r="E342" s="19">
        <v>500000</v>
      </c>
      <c r="F342" s="19">
        <v>500000</v>
      </c>
      <c r="G342" s="19">
        <v>500000</v>
      </c>
      <c r="H342" s="19">
        <v>500000</v>
      </c>
      <c r="I342" s="19">
        <v>500000</v>
      </c>
      <c r="J342" s="19">
        <v>500000</v>
      </c>
      <c r="K342" s="19"/>
    </row>
    <row r="343" spans="1:11" ht="18" customHeight="1" x14ac:dyDescent="0.25">
      <c r="A343" s="30"/>
      <c r="B343" s="71" t="s">
        <v>151</v>
      </c>
      <c r="C343" s="72"/>
      <c r="D343" s="72"/>
      <c r="E343" s="72"/>
      <c r="F343" s="72"/>
      <c r="G343" s="72"/>
      <c r="H343" s="72"/>
      <c r="I343" s="72"/>
      <c r="J343" s="72"/>
      <c r="K343" s="72"/>
    </row>
    <row r="344" spans="1:11" x14ac:dyDescent="0.25">
      <c r="A344" s="30"/>
      <c r="B344" s="71" t="s">
        <v>158</v>
      </c>
      <c r="C344" s="72"/>
      <c r="D344" s="72"/>
      <c r="E344" s="72"/>
      <c r="F344" s="72"/>
      <c r="G344" s="72"/>
      <c r="H344" s="72"/>
      <c r="I344" s="72"/>
      <c r="J344" s="72"/>
      <c r="K344" s="72"/>
    </row>
    <row r="345" spans="1:11" ht="28.5" x14ac:dyDescent="0.25">
      <c r="A345" s="30"/>
      <c r="B345" s="22" t="s">
        <v>152</v>
      </c>
      <c r="C345" s="19">
        <f>C351</f>
        <v>113826192</v>
      </c>
      <c r="D345" s="19">
        <f t="shared" ref="D345:J349" si="126">D351</f>
        <v>19609008</v>
      </c>
      <c r="E345" s="19">
        <f t="shared" si="126"/>
        <v>15040700</v>
      </c>
      <c r="F345" s="19">
        <f t="shared" si="126"/>
        <v>15190566</v>
      </c>
      <c r="G345" s="19">
        <f t="shared" si="126"/>
        <v>15492247</v>
      </c>
      <c r="H345" s="19">
        <f t="shared" si="126"/>
        <v>15799962</v>
      </c>
      <c r="I345" s="19">
        <f t="shared" si="126"/>
        <v>16259731</v>
      </c>
      <c r="J345" s="19">
        <f t="shared" si="126"/>
        <v>16433978</v>
      </c>
      <c r="K345" s="20"/>
    </row>
    <row r="346" spans="1:11" ht="15" customHeight="1" x14ac:dyDescent="0.25">
      <c r="A346" s="30"/>
      <c r="B346" s="4" t="s">
        <v>1</v>
      </c>
      <c r="C346" s="19">
        <f>C352</f>
        <v>301600</v>
      </c>
      <c r="D346" s="19">
        <f t="shared" si="126"/>
        <v>9800</v>
      </c>
      <c r="E346" s="19">
        <f t="shared" si="126"/>
        <v>145900</v>
      </c>
      <c r="F346" s="19">
        <f t="shared" si="126"/>
        <v>0</v>
      </c>
      <c r="G346" s="19">
        <f t="shared" si="126"/>
        <v>0</v>
      </c>
      <c r="H346" s="19">
        <f t="shared" si="126"/>
        <v>0</v>
      </c>
      <c r="I346" s="19">
        <f t="shared" si="126"/>
        <v>145900</v>
      </c>
      <c r="J346" s="19">
        <f t="shared" si="126"/>
        <v>0</v>
      </c>
      <c r="K346" s="20"/>
    </row>
    <row r="347" spans="1:11" x14ac:dyDescent="0.25">
      <c r="A347" s="30"/>
      <c r="B347" s="4" t="s">
        <v>2</v>
      </c>
      <c r="C347" s="19">
        <f>C353</f>
        <v>745500</v>
      </c>
      <c r="D347" s="19">
        <f t="shared" si="126"/>
        <v>106500</v>
      </c>
      <c r="E347" s="19">
        <f t="shared" si="126"/>
        <v>106500</v>
      </c>
      <c r="F347" s="19">
        <f t="shared" si="126"/>
        <v>106500</v>
      </c>
      <c r="G347" s="19">
        <f t="shared" si="126"/>
        <v>106500</v>
      </c>
      <c r="H347" s="19">
        <f t="shared" si="126"/>
        <v>106500</v>
      </c>
      <c r="I347" s="19">
        <f t="shared" si="126"/>
        <v>106500</v>
      </c>
      <c r="J347" s="19">
        <f t="shared" si="126"/>
        <v>106500</v>
      </c>
      <c r="K347" s="20"/>
    </row>
    <row r="348" spans="1:11" x14ac:dyDescent="0.25">
      <c r="A348" s="30"/>
      <c r="B348" s="4" t="s">
        <v>3</v>
      </c>
      <c r="C348" s="19">
        <f>C354</f>
        <v>112779092</v>
      </c>
      <c r="D348" s="19">
        <f t="shared" si="126"/>
        <v>19492708</v>
      </c>
      <c r="E348" s="19">
        <f t="shared" si="126"/>
        <v>14788300</v>
      </c>
      <c r="F348" s="19">
        <f t="shared" si="126"/>
        <v>15084066</v>
      </c>
      <c r="G348" s="19">
        <f t="shared" si="126"/>
        <v>15385747</v>
      </c>
      <c r="H348" s="19">
        <f t="shared" si="126"/>
        <v>15693462</v>
      </c>
      <c r="I348" s="19">
        <f t="shared" si="126"/>
        <v>16007331</v>
      </c>
      <c r="J348" s="19">
        <f t="shared" si="126"/>
        <v>16327478</v>
      </c>
      <c r="K348" s="20"/>
    </row>
    <row r="349" spans="1:11" ht="15.6" customHeight="1" x14ac:dyDescent="0.25">
      <c r="A349" s="30"/>
      <c r="B349" s="4" t="s">
        <v>139</v>
      </c>
      <c r="C349" s="19">
        <f>C355</f>
        <v>0</v>
      </c>
      <c r="D349" s="19">
        <f t="shared" si="126"/>
        <v>0</v>
      </c>
      <c r="E349" s="19">
        <f t="shared" si="126"/>
        <v>0</v>
      </c>
      <c r="F349" s="19">
        <f t="shared" si="126"/>
        <v>0</v>
      </c>
      <c r="G349" s="19">
        <f t="shared" si="126"/>
        <v>0</v>
      </c>
      <c r="H349" s="19">
        <f t="shared" si="126"/>
        <v>0</v>
      </c>
      <c r="I349" s="19">
        <f t="shared" si="126"/>
        <v>0</v>
      </c>
      <c r="J349" s="19">
        <f t="shared" si="126"/>
        <v>0</v>
      </c>
      <c r="K349" s="20"/>
    </row>
    <row r="350" spans="1:11" x14ac:dyDescent="0.25">
      <c r="A350" s="30"/>
      <c r="B350" s="75" t="s">
        <v>39</v>
      </c>
      <c r="C350" s="76"/>
      <c r="D350" s="76"/>
      <c r="E350" s="76"/>
      <c r="F350" s="76"/>
      <c r="G350" s="76"/>
      <c r="H350" s="76"/>
      <c r="I350" s="76"/>
      <c r="J350" s="76"/>
      <c r="K350" s="77"/>
    </row>
    <row r="351" spans="1:11" ht="28.5" x14ac:dyDescent="0.25">
      <c r="A351" s="30"/>
      <c r="B351" s="22" t="s">
        <v>140</v>
      </c>
      <c r="C351" s="19">
        <f>C352+C353+C354+C355</f>
        <v>113826192</v>
      </c>
      <c r="D351" s="19">
        <f t="shared" ref="D351:J351" si="127">D352+D353+D354+D355</f>
        <v>19609008</v>
      </c>
      <c r="E351" s="19">
        <f t="shared" si="127"/>
        <v>15040700</v>
      </c>
      <c r="F351" s="19">
        <f t="shared" si="127"/>
        <v>15190566</v>
      </c>
      <c r="G351" s="19">
        <f t="shared" si="127"/>
        <v>15492247</v>
      </c>
      <c r="H351" s="19">
        <f t="shared" si="127"/>
        <v>15799962</v>
      </c>
      <c r="I351" s="19">
        <f t="shared" si="127"/>
        <v>16259731</v>
      </c>
      <c r="J351" s="19">
        <f t="shared" si="127"/>
        <v>16433978</v>
      </c>
      <c r="K351" s="20"/>
    </row>
    <row r="352" spans="1:11" ht="16.149999999999999" customHeight="1" x14ac:dyDescent="0.25">
      <c r="A352" s="30"/>
      <c r="B352" s="4" t="s">
        <v>1</v>
      </c>
      <c r="C352" s="19">
        <f>C368</f>
        <v>301600</v>
      </c>
      <c r="D352" s="19">
        <f t="shared" ref="D352:J352" si="128">D368</f>
        <v>9800</v>
      </c>
      <c r="E352" s="19">
        <f t="shared" si="128"/>
        <v>145900</v>
      </c>
      <c r="F352" s="19">
        <f t="shared" si="128"/>
        <v>0</v>
      </c>
      <c r="G352" s="19">
        <f t="shared" si="128"/>
        <v>0</v>
      </c>
      <c r="H352" s="19">
        <f t="shared" si="128"/>
        <v>0</v>
      </c>
      <c r="I352" s="19">
        <f t="shared" si="128"/>
        <v>145900</v>
      </c>
      <c r="J352" s="19">
        <f t="shared" si="128"/>
        <v>0</v>
      </c>
      <c r="K352" s="20"/>
    </row>
    <row r="353" spans="1:11" x14ac:dyDescent="0.25">
      <c r="A353" s="30"/>
      <c r="B353" s="4" t="s">
        <v>2</v>
      </c>
      <c r="C353" s="19">
        <f>C358+C363+C369</f>
        <v>745500</v>
      </c>
      <c r="D353" s="19">
        <f t="shared" ref="D353:J353" si="129">D358+D363+D369</f>
        <v>106500</v>
      </c>
      <c r="E353" s="19">
        <f t="shared" si="129"/>
        <v>106500</v>
      </c>
      <c r="F353" s="19">
        <f t="shared" si="129"/>
        <v>106500</v>
      </c>
      <c r="G353" s="19">
        <f t="shared" si="129"/>
        <v>106500</v>
      </c>
      <c r="H353" s="19">
        <f t="shared" si="129"/>
        <v>106500</v>
      </c>
      <c r="I353" s="19">
        <f t="shared" si="129"/>
        <v>106500</v>
      </c>
      <c r="J353" s="19">
        <f t="shared" si="129"/>
        <v>106500</v>
      </c>
      <c r="K353" s="20"/>
    </row>
    <row r="354" spans="1:11" x14ac:dyDescent="0.25">
      <c r="A354" s="30"/>
      <c r="B354" s="4" t="s">
        <v>3</v>
      </c>
      <c r="C354" s="19">
        <f t="shared" ref="C354:J354" si="130">C359+C364+C370+C374</f>
        <v>112779092</v>
      </c>
      <c r="D354" s="19">
        <f t="shared" si="130"/>
        <v>19492708</v>
      </c>
      <c r="E354" s="19">
        <f t="shared" si="130"/>
        <v>14788300</v>
      </c>
      <c r="F354" s="19">
        <f t="shared" si="130"/>
        <v>15084066</v>
      </c>
      <c r="G354" s="19">
        <f t="shared" si="130"/>
        <v>15385747</v>
      </c>
      <c r="H354" s="19">
        <f t="shared" si="130"/>
        <v>15693462</v>
      </c>
      <c r="I354" s="19">
        <f t="shared" si="130"/>
        <v>16007331</v>
      </c>
      <c r="J354" s="19">
        <f t="shared" si="130"/>
        <v>16327478</v>
      </c>
      <c r="K354" s="20"/>
    </row>
    <row r="355" spans="1:11" ht="17.25" customHeight="1" x14ac:dyDescent="0.25">
      <c r="A355" s="30"/>
      <c r="B355" s="4" t="s">
        <v>139</v>
      </c>
      <c r="C355" s="19">
        <f>C360+C371</f>
        <v>0</v>
      </c>
      <c r="D355" s="19">
        <f t="shared" ref="D355:J355" si="131">D360+D371</f>
        <v>0</v>
      </c>
      <c r="E355" s="19">
        <f t="shared" si="131"/>
        <v>0</v>
      </c>
      <c r="F355" s="19">
        <f t="shared" si="131"/>
        <v>0</v>
      </c>
      <c r="G355" s="19">
        <f t="shared" si="131"/>
        <v>0</v>
      </c>
      <c r="H355" s="19">
        <f t="shared" si="131"/>
        <v>0</v>
      </c>
      <c r="I355" s="19">
        <f t="shared" si="131"/>
        <v>0</v>
      </c>
      <c r="J355" s="19">
        <f t="shared" si="131"/>
        <v>0</v>
      </c>
      <c r="K355" s="20"/>
    </row>
    <row r="356" spans="1:11" x14ac:dyDescent="0.25">
      <c r="A356" s="30"/>
      <c r="B356" s="22" t="s">
        <v>15</v>
      </c>
      <c r="C356" s="19"/>
      <c r="D356" s="19"/>
      <c r="E356" s="19"/>
      <c r="F356" s="19"/>
      <c r="G356" s="19"/>
      <c r="H356" s="19"/>
      <c r="I356" s="19"/>
      <c r="J356" s="19"/>
      <c r="K356" s="20"/>
    </row>
    <row r="357" spans="1:11" ht="60" x14ac:dyDescent="0.25">
      <c r="A357" s="30"/>
      <c r="B357" s="5" t="s">
        <v>141</v>
      </c>
      <c r="C357" s="19">
        <f>C358+C359+C360</f>
        <v>744800</v>
      </c>
      <c r="D357" s="19">
        <f t="shared" ref="D357:J357" si="132">D358+D359+D360</f>
        <v>106400</v>
      </c>
      <c r="E357" s="19">
        <f t="shared" si="132"/>
        <v>106400</v>
      </c>
      <c r="F357" s="19">
        <f t="shared" si="132"/>
        <v>106400</v>
      </c>
      <c r="G357" s="19">
        <f t="shared" si="132"/>
        <v>106400</v>
      </c>
      <c r="H357" s="19">
        <f t="shared" si="132"/>
        <v>106400</v>
      </c>
      <c r="I357" s="19">
        <f t="shared" si="132"/>
        <v>106400</v>
      </c>
      <c r="J357" s="19">
        <f t="shared" si="132"/>
        <v>106400</v>
      </c>
      <c r="K357" s="20" t="s">
        <v>175</v>
      </c>
    </row>
    <row r="358" spans="1:11" ht="13.9" customHeight="1" x14ac:dyDescent="0.25">
      <c r="A358" s="30"/>
      <c r="B358" s="4" t="s">
        <v>2</v>
      </c>
      <c r="C358" s="19">
        <f>D358+E358+F358+G358+H358+I358+J358</f>
        <v>744800</v>
      </c>
      <c r="D358" s="19">
        <v>106400</v>
      </c>
      <c r="E358" s="19">
        <v>106400</v>
      </c>
      <c r="F358" s="19">
        <v>106400</v>
      </c>
      <c r="G358" s="19">
        <v>106400</v>
      </c>
      <c r="H358" s="19">
        <v>106400</v>
      </c>
      <c r="I358" s="19">
        <v>106400</v>
      </c>
      <c r="J358" s="19">
        <v>106400</v>
      </c>
      <c r="K358" s="20"/>
    </row>
    <row r="359" spans="1:11" x14ac:dyDescent="0.25">
      <c r="A359" s="30"/>
      <c r="B359" s="5" t="s">
        <v>3</v>
      </c>
      <c r="C359" s="19">
        <f>SUM(D359:J359)</f>
        <v>0</v>
      </c>
      <c r="D359" s="19">
        <v>0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0</v>
      </c>
      <c r="K359" s="20"/>
    </row>
    <row r="360" spans="1:11" x14ac:dyDescent="0.25">
      <c r="A360" s="30"/>
      <c r="B360" s="5" t="s">
        <v>139</v>
      </c>
      <c r="C360" s="19">
        <f>D360+E360+F360+G360+H360+I360+J360</f>
        <v>0</v>
      </c>
      <c r="D360" s="19">
        <v>0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20"/>
    </row>
    <row r="361" spans="1:11" x14ac:dyDescent="0.25">
      <c r="A361" s="30"/>
      <c r="B361" s="18" t="s">
        <v>34</v>
      </c>
      <c r="C361" s="19"/>
      <c r="D361" s="19"/>
      <c r="E361" s="19"/>
      <c r="F361" s="19"/>
      <c r="G361" s="19"/>
      <c r="H361" s="19"/>
      <c r="I361" s="19"/>
      <c r="J361" s="19"/>
      <c r="K361" s="20"/>
    </row>
    <row r="362" spans="1:11" ht="109.5" customHeight="1" x14ac:dyDescent="0.25">
      <c r="A362" s="30"/>
      <c r="B362" s="4" t="s">
        <v>142</v>
      </c>
      <c r="C362" s="19">
        <f>C363+C364+C365</f>
        <v>700</v>
      </c>
      <c r="D362" s="19">
        <f t="shared" ref="D362:J362" si="133">D363+D364+D365</f>
        <v>100</v>
      </c>
      <c r="E362" s="19">
        <f t="shared" si="133"/>
        <v>100</v>
      </c>
      <c r="F362" s="19">
        <f t="shared" si="133"/>
        <v>100</v>
      </c>
      <c r="G362" s="19">
        <f t="shared" si="133"/>
        <v>100</v>
      </c>
      <c r="H362" s="19">
        <f t="shared" si="133"/>
        <v>100</v>
      </c>
      <c r="I362" s="19">
        <f t="shared" si="133"/>
        <v>100</v>
      </c>
      <c r="J362" s="19">
        <f t="shared" si="133"/>
        <v>100</v>
      </c>
      <c r="K362" s="20" t="s">
        <v>175</v>
      </c>
    </row>
    <row r="363" spans="1:11" x14ac:dyDescent="0.25">
      <c r="A363" s="30"/>
      <c r="B363" s="5" t="s">
        <v>2</v>
      </c>
      <c r="C363" s="19">
        <f>D363+E363+F363+G363+H363+I363+J363</f>
        <v>700</v>
      </c>
      <c r="D363" s="19">
        <v>100</v>
      </c>
      <c r="E363" s="19">
        <v>100</v>
      </c>
      <c r="F363" s="19">
        <v>100</v>
      </c>
      <c r="G363" s="19">
        <v>100</v>
      </c>
      <c r="H363" s="19">
        <v>100</v>
      </c>
      <c r="I363" s="19">
        <v>100</v>
      </c>
      <c r="J363" s="19">
        <v>100</v>
      </c>
      <c r="K363" s="20"/>
    </row>
    <row r="364" spans="1:11" x14ac:dyDescent="0.25">
      <c r="A364" s="30"/>
      <c r="B364" s="5" t="s">
        <v>3</v>
      </c>
      <c r="C364" s="19">
        <f>SUM(D364:J364)</f>
        <v>0</v>
      </c>
      <c r="D364" s="19">
        <v>0</v>
      </c>
      <c r="E364" s="19">
        <v>0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20"/>
    </row>
    <row r="365" spans="1:11" x14ac:dyDescent="0.25">
      <c r="A365" s="30"/>
      <c r="B365" s="5" t="s">
        <v>139</v>
      </c>
      <c r="C365" s="19">
        <v>0</v>
      </c>
      <c r="D365" s="19">
        <v>0</v>
      </c>
      <c r="E365" s="19">
        <v>0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20"/>
    </row>
    <row r="366" spans="1:11" x14ac:dyDescent="0.25">
      <c r="A366" s="30"/>
      <c r="B366" s="18" t="s">
        <v>36</v>
      </c>
      <c r="C366" s="19"/>
      <c r="D366" s="19"/>
      <c r="E366" s="19"/>
      <c r="F366" s="19"/>
      <c r="G366" s="19"/>
      <c r="H366" s="19"/>
      <c r="I366" s="19"/>
      <c r="J366" s="19"/>
      <c r="K366" s="20"/>
    </row>
    <row r="367" spans="1:11" ht="165" x14ac:dyDescent="0.25">
      <c r="A367" s="30"/>
      <c r="B367" s="5" t="s">
        <v>143</v>
      </c>
      <c r="C367" s="19">
        <f>C368+C369+C370+C371</f>
        <v>301600</v>
      </c>
      <c r="D367" s="19">
        <f t="shared" ref="D367:J367" si="134">D368+D369+D370+D371</f>
        <v>9800</v>
      </c>
      <c r="E367" s="19">
        <f t="shared" si="134"/>
        <v>145900</v>
      </c>
      <c r="F367" s="19">
        <f t="shared" si="134"/>
        <v>0</v>
      </c>
      <c r="G367" s="19">
        <f t="shared" si="134"/>
        <v>0</v>
      </c>
      <c r="H367" s="19">
        <f t="shared" si="134"/>
        <v>0</v>
      </c>
      <c r="I367" s="19">
        <f t="shared" si="134"/>
        <v>145900</v>
      </c>
      <c r="J367" s="19">
        <f t="shared" si="134"/>
        <v>0</v>
      </c>
      <c r="K367" s="20">
        <v>71</v>
      </c>
    </row>
    <row r="368" spans="1:11" x14ac:dyDescent="0.25">
      <c r="A368" s="30"/>
      <c r="B368" s="4" t="s">
        <v>1</v>
      </c>
      <c r="C368" s="19">
        <f>D368+E368+F368+G368+H368+I368+J368</f>
        <v>301600</v>
      </c>
      <c r="D368" s="19">
        <v>9800</v>
      </c>
      <c r="E368" s="19">
        <v>145900</v>
      </c>
      <c r="F368" s="19">
        <v>0</v>
      </c>
      <c r="G368" s="19">
        <v>0</v>
      </c>
      <c r="H368" s="19">
        <v>0</v>
      </c>
      <c r="I368" s="19">
        <v>145900</v>
      </c>
      <c r="J368" s="19">
        <v>0</v>
      </c>
      <c r="K368" s="20"/>
    </row>
    <row r="369" spans="1:11" ht="14.45" customHeight="1" x14ac:dyDescent="0.25">
      <c r="A369" s="30">
        <v>699</v>
      </c>
      <c r="B369" s="4" t="s">
        <v>2</v>
      </c>
      <c r="C369" s="19">
        <v>0</v>
      </c>
      <c r="D369" s="19">
        <v>0</v>
      </c>
      <c r="E369" s="19">
        <v>0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20"/>
    </row>
    <row r="370" spans="1:11" x14ac:dyDescent="0.25">
      <c r="A370" s="30">
        <v>700</v>
      </c>
      <c r="B370" s="5" t="s">
        <v>3</v>
      </c>
      <c r="C370" s="19">
        <f>SUM(D370:J370)</f>
        <v>0</v>
      </c>
      <c r="D370" s="19">
        <v>0</v>
      </c>
      <c r="E370" s="19">
        <v>0</v>
      </c>
      <c r="F370" s="19">
        <v>0</v>
      </c>
      <c r="G370" s="19">
        <v>0</v>
      </c>
      <c r="H370" s="19">
        <v>0</v>
      </c>
      <c r="I370" s="19">
        <v>0</v>
      </c>
      <c r="J370" s="19">
        <v>0</v>
      </c>
      <c r="K370" s="20"/>
    </row>
    <row r="371" spans="1:11" x14ac:dyDescent="0.25">
      <c r="A371" s="30">
        <v>701</v>
      </c>
      <c r="B371" s="5" t="s">
        <v>139</v>
      </c>
      <c r="C371" s="19">
        <v>0</v>
      </c>
      <c r="D371" s="19">
        <v>0</v>
      </c>
      <c r="E371" s="19">
        <v>0</v>
      </c>
      <c r="F371" s="19">
        <v>0</v>
      </c>
      <c r="G371" s="19">
        <v>0</v>
      </c>
      <c r="H371" s="19">
        <v>0</v>
      </c>
      <c r="I371" s="19">
        <v>0</v>
      </c>
      <c r="J371" s="19">
        <v>0</v>
      </c>
      <c r="K371" s="20"/>
    </row>
    <row r="372" spans="1:11" x14ac:dyDescent="0.25">
      <c r="A372" s="30">
        <v>702</v>
      </c>
      <c r="B372" s="18" t="s">
        <v>81</v>
      </c>
      <c r="C372" s="19"/>
      <c r="D372" s="19"/>
      <c r="E372" s="19"/>
      <c r="F372" s="19"/>
      <c r="G372" s="19"/>
      <c r="H372" s="19"/>
      <c r="I372" s="19"/>
      <c r="J372" s="19"/>
      <c r="K372" s="20"/>
    </row>
    <row r="373" spans="1:11" ht="30" x14ac:dyDescent="0.25">
      <c r="A373" s="30">
        <v>703</v>
      </c>
      <c r="B373" s="5" t="s">
        <v>144</v>
      </c>
      <c r="C373" s="19">
        <f>C374</f>
        <v>112779092</v>
      </c>
      <c r="D373" s="19">
        <f t="shared" ref="D373:J373" si="135">D374</f>
        <v>19492708</v>
      </c>
      <c r="E373" s="19">
        <f t="shared" si="135"/>
        <v>14788300</v>
      </c>
      <c r="F373" s="19">
        <f t="shared" si="135"/>
        <v>15084066</v>
      </c>
      <c r="G373" s="19">
        <f t="shared" si="135"/>
        <v>15385747</v>
      </c>
      <c r="H373" s="19">
        <f t="shared" si="135"/>
        <v>15693462</v>
      </c>
      <c r="I373" s="19">
        <f t="shared" si="135"/>
        <v>16007331</v>
      </c>
      <c r="J373" s="19">
        <f t="shared" si="135"/>
        <v>16327478</v>
      </c>
      <c r="K373" s="20">
        <v>56.71</v>
      </c>
    </row>
    <row r="374" spans="1:11" x14ac:dyDescent="0.25">
      <c r="A374" s="30">
        <v>704</v>
      </c>
      <c r="B374" s="5" t="s">
        <v>3</v>
      </c>
      <c r="C374" s="19">
        <f>SUM(D374:J374)</f>
        <v>112779092</v>
      </c>
      <c r="D374" s="19">
        <v>19492708</v>
      </c>
      <c r="E374" s="19">
        <v>14788300</v>
      </c>
      <c r="F374" s="19">
        <v>15084066</v>
      </c>
      <c r="G374" s="19">
        <v>15385747</v>
      </c>
      <c r="H374" s="19">
        <v>15693462</v>
      </c>
      <c r="I374" s="19">
        <v>16007331</v>
      </c>
      <c r="J374" s="19">
        <v>16327478</v>
      </c>
      <c r="K374" s="20"/>
    </row>
    <row r="375" spans="1:11" ht="14.45" customHeight="1" x14ac:dyDescent="0.25">
      <c r="A375" s="60"/>
      <c r="B375" s="81" t="s">
        <v>145</v>
      </c>
      <c r="C375" s="86"/>
      <c r="D375" s="86"/>
      <c r="E375" s="86"/>
      <c r="F375" s="86"/>
      <c r="G375" s="86"/>
      <c r="H375" s="86"/>
      <c r="I375" s="86"/>
      <c r="J375" s="86"/>
      <c r="K375" s="86"/>
    </row>
    <row r="376" spans="1:11" ht="14.45" customHeight="1" x14ac:dyDescent="0.25">
      <c r="A376" s="63"/>
      <c r="B376" s="61"/>
      <c r="C376" s="75" t="s">
        <v>11</v>
      </c>
      <c r="D376" s="79"/>
      <c r="E376" s="79"/>
      <c r="F376" s="79"/>
      <c r="G376" s="79"/>
      <c r="H376" s="79"/>
      <c r="I376" s="79"/>
      <c r="J376" s="80"/>
      <c r="K376" s="62"/>
    </row>
    <row r="377" spans="1:11" ht="28.5" x14ac:dyDescent="0.25">
      <c r="A377" s="60"/>
      <c r="B377" s="22" t="s">
        <v>146</v>
      </c>
      <c r="C377" s="42">
        <f>C378</f>
        <v>11885100</v>
      </c>
      <c r="D377" s="42">
        <f t="shared" ref="D377:J377" si="136">D378</f>
        <v>2885100</v>
      </c>
      <c r="E377" s="42">
        <f t="shared" si="136"/>
        <v>1500000</v>
      </c>
      <c r="F377" s="42">
        <f t="shared" si="136"/>
        <v>1500000</v>
      </c>
      <c r="G377" s="42">
        <f t="shared" si="136"/>
        <v>1500000</v>
      </c>
      <c r="H377" s="42">
        <f t="shared" si="136"/>
        <v>1500000</v>
      </c>
      <c r="I377" s="42">
        <f t="shared" si="136"/>
        <v>1500000</v>
      </c>
      <c r="J377" s="42">
        <f t="shared" si="136"/>
        <v>1500000</v>
      </c>
      <c r="K377" s="53"/>
    </row>
    <row r="378" spans="1:11" x14ac:dyDescent="0.25">
      <c r="A378" s="60"/>
      <c r="B378" s="4" t="s">
        <v>3</v>
      </c>
      <c r="C378" s="42">
        <f>C381+C384</f>
        <v>11885100</v>
      </c>
      <c r="D378" s="42">
        <f t="shared" ref="D378:J378" si="137">D381+D384</f>
        <v>2885100</v>
      </c>
      <c r="E378" s="42">
        <f t="shared" si="137"/>
        <v>1500000</v>
      </c>
      <c r="F378" s="42">
        <f t="shared" si="137"/>
        <v>1500000</v>
      </c>
      <c r="G378" s="42">
        <f t="shared" si="137"/>
        <v>1500000</v>
      </c>
      <c r="H378" s="42">
        <f t="shared" si="137"/>
        <v>1500000</v>
      </c>
      <c r="I378" s="42">
        <f t="shared" si="137"/>
        <v>1500000</v>
      </c>
      <c r="J378" s="42">
        <f t="shared" si="137"/>
        <v>1500000</v>
      </c>
      <c r="K378" s="53"/>
    </row>
    <row r="379" spans="1:11" x14ac:dyDescent="0.25">
      <c r="A379" s="60"/>
      <c r="B379" s="22" t="s">
        <v>15</v>
      </c>
      <c r="C379" s="42"/>
      <c r="D379" s="42"/>
      <c r="E379" s="42"/>
      <c r="F379" s="42"/>
      <c r="G379" s="42"/>
      <c r="H379" s="42"/>
      <c r="I379" s="42"/>
      <c r="J379" s="42"/>
      <c r="K379" s="53"/>
    </row>
    <row r="380" spans="1:11" x14ac:dyDescent="0.25">
      <c r="A380" s="60"/>
      <c r="B380" s="4" t="s">
        <v>147</v>
      </c>
      <c r="C380" s="42">
        <f>C381</f>
        <v>3646100</v>
      </c>
      <c r="D380" s="42">
        <f t="shared" ref="D380:J380" si="138">D381</f>
        <v>646100</v>
      </c>
      <c r="E380" s="42">
        <f t="shared" si="138"/>
        <v>500000</v>
      </c>
      <c r="F380" s="42">
        <f t="shared" si="138"/>
        <v>500000</v>
      </c>
      <c r="G380" s="42">
        <f t="shared" si="138"/>
        <v>500000</v>
      </c>
      <c r="H380" s="42">
        <f t="shared" si="138"/>
        <v>500000</v>
      </c>
      <c r="I380" s="42">
        <f t="shared" si="138"/>
        <v>500000</v>
      </c>
      <c r="J380" s="42">
        <f t="shared" si="138"/>
        <v>500000</v>
      </c>
      <c r="K380" s="53">
        <v>72.73</v>
      </c>
    </row>
    <row r="381" spans="1:11" x14ac:dyDescent="0.25">
      <c r="A381" s="60"/>
      <c r="B381" s="4" t="s">
        <v>99</v>
      </c>
      <c r="C381" s="42">
        <f>D381+E381+F381+G381+H381+I381+J381</f>
        <v>3646100</v>
      </c>
      <c r="D381" s="42">
        <v>646100</v>
      </c>
      <c r="E381" s="42">
        <v>500000</v>
      </c>
      <c r="F381" s="42">
        <v>500000</v>
      </c>
      <c r="G381" s="42">
        <v>500000</v>
      </c>
      <c r="H381" s="42">
        <v>500000</v>
      </c>
      <c r="I381" s="42">
        <v>500000</v>
      </c>
      <c r="J381" s="42">
        <v>500000</v>
      </c>
      <c r="K381" s="53"/>
    </row>
    <row r="382" spans="1:11" x14ac:dyDescent="0.25">
      <c r="A382" s="60"/>
      <c r="B382" s="43" t="s">
        <v>34</v>
      </c>
      <c r="C382" s="44"/>
      <c r="E382" s="44"/>
      <c r="F382" s="44"/>
      <c r="G382" s="44"/>
      <c r="H382" s="44"/>
      <c r="I382" s="44"/>
      <c r="J382" s="44"/>
      <c r="K382" s="54"/>
    </row>
    <row r="383" spans="1:11" ht="45" x14ac:dyDescent="0.25">
      <c r="A383" s="60"/>
      <c r="B383" s="4" t="s">
        <v>148</v>
      </c>
      <c r="C383" s="42">
        <f>C384</f>
        <v>8239000</v>
      </c>
      <c r="D383" s="42">
        <f t="shared" ref="D383:J383" si="139">D384</f>
        <v>2239000</v>
      </c>
      <c r="E383" s="42">
        <f t="shared" si="139"/>
        <v>1000000</v>
      </c>
      <c r="F383" s="42">
        <f t="shared" si="139"/>
        <v>1000000</v>
      </c>
      <c r="G383" s="42">
        <f t="shared" si="139"/>
        <v>1000000</v>
      </c>
      <c r="H383" s="42">
        <f t="shared" si="139"/>
        <v>1000000</v>
      </c>
      <c r="I383" s="42">
        <f t="shared" si="139"/>
        <v>1000000</v>
      </c>
      <c r="J383" s="42">
        <f t="shared" si="139"/>
        <v>1000000</v>
      </c>
      <c r="K383" s="55">
        <v>72.73</v>
      </c>
    </row>
    <row r="384" spans="1:11" x14ac:dyDescent="0.25">
      <c r="A384" s="60"/>
      <c r="B384" s="4" t="s">
        <v>3</v>
      </c>
      <c r="C384" s="42">
        <f>D384+E384+F384+G384+H384+I384+J384</f>
        <v>8239000</v>
      </c>
      <c r="D384" s="42">
        <v>2239000</v>
      </c>
      <c r="E384" s="42">
        <v>1000000</v>
      </c>
      <c r="F384" s="42">
        <v>1000000</v>
      </c>
      <c r="G384" s="42">
        <v>1000000</v>
      </c>
      <c r="H384" s="42">
        <v>1000000</v>
      </c>
      <c r="I384" s="42">
        <v>1000000</v>
      </c>
      <c r="J384" s="42">
        <v>1000000</v>
      </c>
      <c r="K384" s="55"/>
    </row>
    <row r="385" spans="1:11" x14ac:dyDescent="0.25">
      <c r="A385" s="60"/>
      <c r="B385" s="81" t="s">
        <v>30</v>
      </c>
      <c r="C385" s="82"/>
      <c r="D385" s="82"/>
      <c r="E385" s="82"/>
      <c r="F385" s="82"/>
      <c r="G385" s="82"/>
      <c r="H385" s="82"/>
      <c r="I385" s="82"/>
      <c r="J385" s="82"/>
      <c r="K385" s="82"/>
    </row>
    <row r="386" spans="1:11" x14ac:dyDescent="0.25">
      <c r="A386" s="60"/>
      <c r="B386" s="71" t="s">
        <v>11</v>
      </c>
      <c r="C386" s="83"/>
      <c r="D386" s="83"/>
      <c r="E386" s="83"/>
      <c r="F386" s="83"/>
      <c r="G386" s="83"/>
      <c r="H386" s="83"/>
      <c r="I386" s="83"/>
      <c r="J386" s="83"/>
      <c r="K386" s="83"/>
    </row>
    <row r="387" spans="1:11" ht="30" x14ac:dyDescent="0.25">
      <c r="A387" s="60"/>
      <c r="B387" s="5" t="s">
        <v>10</v>
      </c>
      <c r="C387" s="19">
        <f>C388+C389+C390</f>
        <v>306307238.19999999</v>
      </c>
      <c r="D387" s="19">
        <f t="shared" ref="D387:J387" si="140">D388+D389+D390</f>
        <v>0</v>
      </c>
      <c r="E387" s="19">
        <f t="shared" si="140"/>
        <v>99968795.950000003</v>
      </c>
      <c r="F387" s="19">
        <f t="shared" si="140"/>
        <v>124163971.68000001</v>
      </c>
      <c r="G387" s="19">
        <f t="shared" si="140"/>
        <v>78572114.289999992</v>
      </c>
      <c r="H387" s="19">
        <f t="shared" si="140"/>
        <v>3602356.2800000003</v>
      </c>
      <c r="I387" s="19">
        <f t="shared" si="140"/>
        <v>0</v>
      </c>
      <c r="J387" s="19">
        <f t="shared" si="140"/>
        <v>0</v>
      </c>
      <c r="K387" s="20"/>
    </row>
    <row r="388" spans="1:11" x14ac:dyDescent="0.25">
      <c r="A388" s="60"/>
      <c r="B388" s="5" t="s">
        <v>1</v>
      </c>
      <c r="C388" s="19">
        <f>C393</f>
        <v>22619727.09</v>
      </c>
      <c r="D388" s="19">
        <f t="shared" ref="D388:J388" si="141">D393</f>
        <v>0</v>
      </c>
      <c r="E388" s="19">
        <f t="shared" si="141"/>
        <v>22619727.09</v>
      </c>
      <c r="F388" s="19">
        <f t="shared" si="141"/>
        <v>0</v>
      </c>
      <c r="G388" s="19">
        <f t="shared" si="141"/>
        <v>0</v>
      </c>
      <c r="H388" s="19">
        <f t="shared" si="141"/>
        <v>0</v>
      </c>
      <c r="I388" s="19">
        <f t="shared" si="141"/>
        <v>0</v>
      </c>
      <c r="J388" s="19">
        <f t="shared" si="141"/>
        <v>0</v>
      </c>
      <c r="K388" s="20"/>
    </row>
    <row r="389" spans="1:11" x14ac:dyDescent="0.25">
      <c r="A389" s="60"/>
      <c r="B389" s="4" t="s">
        <v>7</v>
      </c>
      <c r="C389" s="19">
        <f>C394</f>
        <v>114205054.63999999</v>
      </c>
      <c r="D389" s="19">
        <f t="shared" ref="D389:J389" si="142">D394</f>
        <v>0</v>
      </c>
      <c r="E389" s="19">
        <f t="shared" si="142"/>
        <v>33292818.329999998</v>
      </c>
      <c r="F389" s="19">
        <f t="shared" si="142"/>
        <v>54168178.149999999</v>
      </c>
      <c r="G389" s="19">
        <f t="shared" si="142"/>
        <v>25722672.039999999</v>
      </c>
      <c r="H389" s="19">
        <f t="shared" si="142"/>
        <v>1021386.12</v>
      </c>
      <c r="I389" s="19">
        <f t="shared" si="142"/>
        <v>0</v>
      </c>
      <c r="J389" s="19">
        <f t="shared" si="142"/>
        <v>0</v>
      </c>
      <c r="K389" s="20"/>
    </row>
    <row r="390" spans="1:11" x14ac:dyDescent="0.25">
      <c r="A390" s="60"/>
      <c r="B390" s="4" t="s">
        <v>8</v>
      </c>
      <c r="C390" s="19">
        <f>C395</f>
        <v>169482456.47</v>
      </c>
      <c r="D390" s="19">
        <f t="shared" ref="D390:J390" si="143">D395</f>
        <v>0</v>
      </c>
      <c r="E390" s="19">
        <f t="shared" si="143"/>
        <v>44056250.530000001</v>
      </c>
      <c r="F390" s="19">
        <f t="shared" si="143"/>
        <v>69995793.530000001</v>
      </c>
      <c r="G390" s="19">
        <f t="shared" si="143"/>
        <v>52849442.25</v>
      </c>
      <c r="H390" s="19">
        <f t="shared" si="143"/>
        <v>2580970.16</v>
      </c>
      <c r="I390" s="19">
        <f t="shared" si="143"/>
        <v>0</v>
      </c>
      <c r="J390" s="19">
        <f t="shared" si="143"/>
        <v>0</v>
      </c>
      <c r="K390" s="20"/>
    </row>
    <row r="391" spans="1:11" x14ac:dyDescent="0.25">
      <c r="A391" s="30">
        <v>705</v>
      </c>
      <c r="B391" s="22" t="s">
        <v>15</v>
      </c>
      <c r="C391" s="45"/>
      <c r="D391" s="45"/>
      <c r="E391" s="45"/>
      <c r="F391" s="45"/>
      <c r="G391" s="45"/>
      <c r="H391" s="45"/>
      <c r="I391" s="45"/>
      <c r="J391" s="45"/>
      <c r="K391" s="53"/>
    </row>
    <row r="392" spans="1:11" ht="45" x14ac:dyDescent="0.25">
      <c r="A392" s="30">
        <v>710</v>
      </c>
      <c r="B392" s="4" t="s">
        <v>18</v>
      </c>
      <c r="C392" s="46">
        <f>C393+C394+C395</f>
        <v>306307238.19999999</v>
      </c>
      <c r="D392" s="46">
        <f t="shared" ref="D392:J392" si="144">D393+D394+D395</f>
        <v>0</v>
      </c>
      <c r="E392" s="46">
        <f t="shared" si="144"/>
        <v>99968795.950000003</v>
      </c>
      <c r="F392" s="46">
        <f t="shared" si="144"/>
        <v>124163971.68000001</v>
      </c>
      <c r="G392" s="46">
        <f t="shared" si="144"/>
        <v>78572114.289999992</v>
      </c>
      <c r="H392" s="46">
        <f t="shared" si="144"/>
        <v>3602356.2800000003</v>
      </c>
      <c r="I392" s="46">
        <f t="shared" si="144"/>
        <v>0</v>
      </c>
      <c r="J392" s="46">
        <f t="shared" si="144"/>
        <v>0</v>
      </c>
      <c r="K392" s="56" t="s">
        <v>176</v>
      </c>
    </row>
    <row r="393" spans="1:11" x14ac:dyDescent="0.25">
      <c r="A393" s="30">
        <v>711</v>
      </c>
      <c r="B393" s="47" t="s">
        <v>1</v>
      </c>
      <c r="C393" s="46">
        <f>D393+E393+F393+G393+H393+I393+J393</f>
        <v>22619727.09</v>
      </c>
      <c r="D393" s="46">
        <v>0</v>
      </c>
      <c r="E393" s="42">
        <v>22619727.09</v>
      </c>
      <c r="F393" s="42">
        <v>0</v>
      </c>
      <c r="G393" s="46">
        <v>0</v>
      </c>
      <c r="H393" s="46">
        <v>0</v>
      </c>
      <c r="I393" s="46">
        <v>0</v>
      </c>
      <c r="J393" s="46">
        <v>0</v>
      </c>
      <c r="K393" s="56"/>
    </row>
    <row r="394" spans="1:11" x14ac:dyDescent="0.25">
      <c r="A394" s="30">
        <v>712</v>
      </c>
      <c r="B394" s="47" t="s">
        <v>2</v>
      </c>
      <c r="C394" s="46">
        <f>D394+E394+F394+G394+H394+I394+J394</f>
        <v>114205054.63999999</v>
      </c>
      <c r="D394" s="46">
        <v>0</v>
      </c>
      <c r="E394" s="42">
        <v>33292818.329999998</v>
      </c>
      <c r="F394" s="42">
        <v>54168178.149999999</v>
      </c>
      <c r="G394" s="46">
        <v>25722672.039999999</v>
      </c>
      <c r="H394" s="46">
        <v>1021386.12</v>
      </c>
      <c r="I394" s="46">
        <v>0</v>
      </c>
      <c r="J394" s="46">
        <v>0</v>
      </c>
      <c r="K394" s="56"/>
    </row>
    <row r="395" spans="1:11" x14ac:dyDescent="0.25">
      <c r="A395" s="30">
        <v>713</v>
      </c>
      <c r="B395" s="47" t="s">
        <v>3</v>
      </c>
      <c r="C395" s="46">
        <f>D395+E395+F395+G395+H395+I395+J395</f>
        <v>169482456.47</v>
      </c>
      <c r="D395" s="46">
        <v>0</v>
      </c>
      <c r="E395" s="42">
        <v>44056250.530000001</v>
      </c>
      <c r="F395" s="42">
        <v>69995793.530000001</v>
      </c>
      <c r="G395" s="46">
        <v>52849442.25</v>
      </c>
      <c r="H395" s="46">
        <v>2580970.16</v>
      </c>
      <c r="I395" s="46">
        <v>0</v>
      </c>
      <c r="J395" s="46">
        <v>0</v>
      </c>
      <c r="K395" s="56"/>
    </row>
    <row r="396" spans="1:11" x14ac:dyDescent="0.25">
      <c r="A396" s="30">
        <v>732</v>
      </c>
      <c r="B396" s="48"/>
      <c r="C396" s="49"/>
      <c r="D396" s="49"/>
      <c r="E396" s="49" t="s">
        <v>29</v>
      </c>
      <c r="F396" s="49"/>
      <c r="G396" s="49"/>
      <c r="H396" s="50"/>
      <c r="I396" s="50"/>
      <c r="J396" s="50"/>
      <c r="K396" s="57"/>
    </row>
    <row r="397" spans="1:11" ht="15" customHeight="1" x14ac:dyDescent="0.25">
      <c r="A397" s="30">
        <v>733</v>
      </c>
      <c r="B397" s="71" t="s">
        <v>9</v>
      </c>
      <c r="C397" s="71"/>
      <c r="D397" s="71"/>
      <c r="E397" s="71"/>
      <c r="F397" s="71"/>
      <c r="G397" s="71"/>
      <c r="H397" s="71"/>
      <c r="I397" s="71"/>
      <c r="J397" s="71"/>
      <c r="K397" s="71"/>
    </row>
    <row r="398" spans="1:11" x14ac:dyDescent="0.25">
      <c r="A398" s="30">
        <v>734</v>
      </c>
      <c r="B398" s="5" t="s">
        <v>20</v>
      </c>
      <c r="C398" s="42">
        <f>C399+C400</f>
        <v>7000000</v>
      </c>
      <c r="D398" s="42">
        <f t="shared" ref="D398:J398" si="145">D399+D400</f>
        <v>1000000</v>
      </c>
      <c r="E398" s="42">
        <f t="shared" si="145"/>
        <v>1000000</v>
      </c>
      <c r="F398" s="42">
        <f t="shared" si="145"/>
        <v>1000000</v>
      </c>
      <c r="G398" s="42">
        <f t="shared" si="145"/>
        <v>1000000</v>
      </c>
      <c r="H398" s="42">
        <f t="shared" si="145"/>
        <v>1000000</v>
      </c>
      <c r="I398" s="42">
        <f t="shared" si="145"/>
        <v>1000000</v>
      </c>
      <c r="J398" s="42">
        <f t="shared" si="145"/>
        <v>1000000</v>
      </c>
      <c r="K398" s="53"/>
    </row>
    <row r="399" spans="1:11" x14ac:dyDescent="0.25">
      <c r="A399" s="30">
        <v>735</v>
      </c>
      <c r="B399" s="4" t="s">
        <v>7</v>
      </c>
      <c r="C399" s="42">
        <f>C404</f>
        <v>0</v>
      </c>
      <c r="D399" s="42">
        <f t="shared" ref="D399:J399" si="146">D404</f>
        <v>0</v>
      </c>
      <c r="E399" s="42">
        <f t="shared" si="146"/>
        <v>0</v>
      </c>
      <c r="F399" s="42">
        <f t="shared" si="146"/>
        <v>0</v>
      </c>
      <c r="G399" s="42">
        <f t="shared" si="146"/>
        <v>0</v>
      </c>
      <c r="H399" s="42">
        <f t="shared" si="146"/>
        <v>0</v>
      </c>
      <c r="I399" s="42">
        <f t="shared" si="146"/>
        <v>0</v>
      </c>
      <c r="J399" s="42">
        <f t="shared" si="146"/>
        <v>0</v>
      </c>
      <c r="K399" s="53"/>
    </row>
    <row r="400" spans="1:11" x14ac:dyDescent="0.25">
      <c r="A400" s="30">
        <v>736</v>
      </c>
      <c r="B400" s="4" t="s">
        <v>8</v>
      </c>
      <c r="C400" s="42">
        <f>C403</f>
        <v>7000000</v>
      </c>
      <c r="D400" s="42">
        <f t="shared" ref="D400:J400" si="147">D403</f>
        <v>1000000</v>
      </c>
      <c r="E400" s="42">
        <f t="shared" si="147"/>
        <v>1000000</v>
      </c>
      <c r="F400" s="42">
        <f t="shared" si="147"/>
        <v>1000000</v>
      </c>
      <c r="G400" s="42">
        <f t="shared" si="147"/>
        <v>1000000</v>
      </c>
      <c r="H400" s="42">
        <f t="shared" si="147"/>
        <v>1000000</v>
      </c>
      <c r="I400" s="42">
        <f t="shared" si="147"/>
        <v>1000000</v>
      </c>
      <c r="J400" s="42">
        <f t="shared" si="147"/>
        <v>1000000</v>
      </c>
      <c r="K400" s="53"/>
    </row>
    <row r="401" spans="1:11" x14ac:dyDescent="0.25">
      <c r="A401" s="30">
        <v>737</v>
      </c>
      <c r="B401" s="22" t="s">
        <v>15</v>
      </c>
      <c r="C401" s="42"/>
      <c r="D401" s="42"/>
      <c r="E401" s="42"/>
      <c r="F401" s="42"/>
      <c r="G401" s="42"/>
      <c r="H401" s="42"/>
      <c r="I401" s="42"/>
      <c r="J401" s="42"/>
      <c r="K401" s="53"/>
    </row>
    <row r="402" spans="1:11" ht="31.5" x14ac:dyDescent="0.25">
      <c r="A402" s="30">
        <v>738</v>
      </c>
      <c r="B402" s="51" t="s">
        <v>21</v>
      </c>
      <c r="C402" s="42">
        <f>C403+C404</f>
        <v>7000000</v>
      </c>
      <c r="D402" s="42">
        <f t="shared" ref="D402:J402" si="148">D403+D404</f>
        <v>1000000</v>
      </c>
      <c r="E402" s="42">
        <f t="shared" si="148"/>
        <v>1000000</v>
      </c>
      <c r="F402" s="42">
        <f t="shared" si="148"/>
        <v>1000000</v>
      </c>
      <c r="G402" s="42">
        <f t="shared" si="148"/>
        <v>1000000</v>
      </c>
      <c r="H402" s="42">
        <f t="shared" si="148"/>
        <v>1000000</v>
      </c>
      <c r="I402" s="42">
        <f t="shared" si="148"/>
        <v>1000000</v>
      </c>
      <c r="J402" s="42">
        <f t="shared" si="148"/>
        <v>1000000</v>
      </c>
      <c r="K402" s="53">
        <v>77.78</v>
      </c>
    </row>
    <row r="403" spans="1:11" ht="15.75" x14ac:dyDescent="0.25">
      <c r="A403" s="30">
        <v>739</v>
      </c>
      <c r="B403" s="51" t="s">
        <v>8</v>
      </c>
      <c r="C403" s="42">
        <f>D403+E403+F403+G403+H403+I403+J403</f>
        <v>7000000</v>
      </c>
      <c r="D403" s="42">
        <v>1000000</v>
      </c>
      <c r="E403" s="42">
        <v>1000000</v>
      </c>
      <c r="F403" s="42">
        <v>1000000</v>
      </c>
      <c r="G403" s="42">
        <v>1000000</v>
      </c>
      <c r="H403" s="42">
        <v>1000000</v>
      </c>
      <c r="I403" s="42">
        <v>1000000</v>
      </c>
      <c r="J403" s="42">
        <v>1000000</v>
      </c>
      <c r="K403" s="53"/>
    </row>
    <row r="404" spans="1:11" ht="15.75" x14ac:dyDescent="0.25">
      <c r="A404" s="30">
        <v>740</v>
      </c>
      <c r="B404" s="51" t="s">
        <v>7</v>
      </c>
      <c r="C404" s="42">
        <f>D404+E404+F404+G404+H404+I404+J404</f>
        <v>0</v>
      </c>
      <c r="D404" s="42">
        <v>0</v>
      </c>
      <c r="E404" s="42">
        <v>0</v>
      </c>
      <c r="F404" s="42">
        <v>0</v>
      </c>
      <c r="G404" s="42">
        <v>0</v>
      </c>
      <c r="H404" s="42">
        <v>0</v>
      </c>
      <c r="I404" s="42">
        <v>0</v>
      </c>
      <c r="J404" s="42">
        <v>0</v>
      </c>
      <c r="K404" s="53"/>
    </row>
  </sheetData>
  <mergeCells count="43">
    <mergeCell ref="B101:K101"/>
    <mergeCell ref="B284:K284"/>
    <mergeCell ref="B344:K344"/>
    <mergeCell ref="B350:K350"/>
    <mergeCell ref="B375:K375"/>
    <mergeCell ref="B226:K226"/>
    <mergeCell ref="B233:K233"/>
    <mergeCell ref="B177:K177"/>
    <mergeCell ref="B182:K182"/>
    <mergeCell ref="B122:K122"/>
    <mergeCell ref="B234:J234"/>
    <mergeCell ref="A7:K7"/>
    <mergeCell ref="B222:K222"/>
    <mergeCell ref="B69:K69"/>
    <mergeCell ref="B117:K117"/>
    <mergeCell ref="B26:K26"/>
    <mergeCell ref="B45:K45"/>
    <mergeCell ref="B30:K30"/>
    <mergeCell ref="C8:J8"/>
    <mergeCell ref="B51:K51"/>
    <mergeCell ref="B73:K73"/>
    <mergeCell ref="B77:K77"/>
    <mergeCell ref="B92:K92"/>
    <mergeCell ref="B106:K106"/>
    <mergeCell ref="B132:K132"/>
    <mergeCell ref="B153:K153"/>
    <mergeCell ref="B159:K159"/>
    <mergeCell ref="B397:K397"/>
    <mergeCell ref="B266:K266"/>
    <mergeCell ref="B331:K331"/>
    <mergeCell ref="B321:K321"/>
    <mergeCell ref="B317:K317"/>
    <mergeCell ref="B287:K287"/>
    <mergeCell ref="B299:K299"/>
    <mergeCell ref="B308:K308"/>
    <mergeCell ref="B311:K311"/>
    <mergeCell ref="B334:K334"/>
    <mergeCell ref="C268:J268"/>
    <mergeCell ref="C376:J376"/>
    <mergeCell ref="B296:K296"/>
    <mergeCell ref="B385:K385"/>
    <mergeCell ref="B386:K386"/>
    <mergeCell ref="B343:K343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Пользователь</cp:lastModifiedBy>
  <cp:lastPrinted>2018-11-09T08:15:15Z</cp:lastPrinted>
  <dcterms:created xsi:type="dcterms:W3CDTF">2014-11-11T06:52:36Z</dcterms:created>
  <dcterms:modified xsi:type="dcterms:W3CDTF">2018-11-09T08:18:05Z</dcterms:modified>
</cp:coreProperties>
</file>