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<sst xmlns="http://schemas.openxmlformats.org/spreadsheetml/2006/main" count="85" uniqueCount="55">
  <si>
    <t>№ квартиры</t>
  </si>
  <si>
    <t>ФИО</t>
  </si>
  <si>
    <t>Площадь квартиры кв.м</t>
  </si>
  <si>
    <t>Доля в квартире</t>
  </si>
  <si>
    <t>Расчет доли собственника квартиры в общем имуществе</t>
  </si>
  <si>
    <t>Доля собственника квартиры в общем имуществе</t>
  </si>
  <si>
    <t>Петухова Татьяна Валерьевна</t>
  </si>
  <si>
    <t>МО</t>
  </si>
  <si>
    <t>Площадь земельного участка согласно доле на квартиру (кв.м.)</t>
  </si>
  <si>
    <t>Расчет площади земельного участка согласно доле на квартиру</t>
  </si>
  <si>
    <t>797,0*0,246</t>
  </si>
  <si>
    <t>Доля собственника в квартире</t>
  </si>
  <si>
    <t>площадьт земельного участка</t>
  </si>
  <si>
    <t xml:space="preserve">Общая жилая площадь </t>
  </si>
  <si>
    <t>(№дома)</t>
  </si>
  <si>
    <t>(№ дома)</t>
  </si>
  <si>
    <t>1.Список владельцев квартир по адресу:</t>
  </si>
  <si>
    <t>2.Адрес земельного участка:</t>
  </si>
  <si>
    <t>3.Кадастровый номер земельного участка:</t>
  </si>
  <si>
    <t>4.Общая площадь земельного участка, кв.м.:</t>
  </si>
  <si>
    <t>ФИО собственников</t>
  </si>
  <si>
    <t>Расчет площади земельного участка согласно доле собственников квартиры в общем имуществе</t>
  </si>
  <si>
    <t>Расчет составил:</t>
  </si>
  <si>
    <t>Пояснительная записка по расчету долей в праве на земельный участок под многоквартирным домом</t>
  </si>
  <si>
    <t>ИТОГО:</t>
  </si>
  <si>
    <t>Специалист  комитета по управлению имуществом и земельным ресурсам администрации Камышловского городского округа__________________Никитина Е.В.</t>
  </si>
  <si>
    <t>ул. Урицкого</t>
  </si>
  <si>
    <t>14 (лит.Б)</t>
  </si>
  <si>
    <t>66:46:0103002:626</t>
  </si>
  <si>
    <t>Дубакова Наталья Трифоновна</t>
  </si>
  <si>
    <t>Лысков Виталий Викторович</t>
  </si>
  <si>
    <t>Ощепкова Анастасия Владимировна</t>
  </si>
  <si>
    <t>Михеев Никита Константинович</t>
  </si>
  <si>
    <t>Киселева Виктория Денисовна</t>
  </si>
  <si>
    <t>Киселев Денис Владимирович</t>
  </si>
  <si>
    <t>Киселева Юлия Владимировна</t>
  </si>
  <si>
    <t>Борисов Артем Геннадьевич</t>
  </si>
  <si>
    <t>Тоймурзина Надежда Александровна</t>
  </si>
  <si>
    <t>ЗАГС</t>
  </si>
  <si>
    <t>Свердловская область</t>
  </si>
  <si>
    <t>Площадь нежилых помещений, необходимых для эксплуатации многоквартирного дома</t>
  </si>
  <si>
    <t>20,8/332,3*1</t>
  </si>
  <si>
    <t>22,1/332,3*1</t>
  </si>
  <si>
    <t>21,8/332,3*1</t>
  </si>
  <si>
    <t>34,3/332,3*1/4</t>
  </si>
  <si>
    <t>23,4/332,3*1/2</t>
  </si>
  <si>
    <t>179,1/332,3*1</t>
  </si>
  <si>
    <t>30,8/332,3*1</t>
  </si>
  <si>
    <t>0,0626*482</t>
  </si>
  <si>
    <t>0,0665*482</t>
  </si>
  <si>
    <t>0,0656*482</t>
  </si>
  <si>
    <t>0,0258*482</t>
  </si>
  <si>
    <t>0,0352*482</t>
  </si>
  <si>
    <t>0,5390*482</t>
  </si>
  <si>
    <t>0,0927*482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</si>
</sst>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164" fontId="1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 shrinkToFit="1"/>
    </xf>
    <xf numFmtId="0" fontId="4" fillId="0" borderId="0" xfId="0" applyFont="1" applyAlignment="1">
      <alignment vertical="top" wrapText="1"/>
    </xf>
    <xf numFmtId="169" fontId="4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2" fontId="1" fillId="0" borderId="10" xfId="0" applyNumberFormat="1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169" fontId="2" fillId="0" borderId="10" xfId="0" applyNumberFormat="1" applyFont="1" applyBorder="1" applyAlignment="1">
      <alignment horizontal="center"/>
    </xf>
    <xf numFmtId="169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shrinkToFit="1"/>
    </xf>
    <xf numFmtId="0" fontId="1" fillId="0" borderId="0" xfId="0" applyFont="1" applyBorder="1" applyAlignment="1">
      <alignment horizontal="left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 shrinkToFi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31">
      <selection activeCell="E36" sqref="E36"/>
    </sheetView>
  </sheetViews>
  <sheetFormatPr defaultColWidth="9.00390625" defaultRowHeight="12.75"/>
  <cols>
    <col min="1" max="1" width="8.75390625" style="5" customWidth="1"/>
    <col min="2" max="2" width="33.875" style="5" customWidth="1"/>
    <col min="3" max="3" width="10.75390625" style="5" customWidth="1"/>
    <col min="4" max="4" width="13.00390625" style="5" customWidth="1"/>
    <col min="5" max="5" width="14.625" style="5" customWidth="1"/>
    <col min="6" max="6" width="12.625" style="5" customWidth="1"/>
    <col min="7" max="16384" width="9.125" style="5" customWidth="1"/>
  </cols>
  <sheetData>
    <row r="1" spans="1:6" ht="33.75" customHeight="1">
      <c r="A1" s="27"/>
      <c r="B1" s="48" t="s">
        <v>23</v>
      </c>
      <c r="C1" s="48"/>
      <c r="D1" s="48"/>
      <c r="E1" s="49"/>
      <c r="F1" s="27"/>
    </row>
    <row r="2" ht="13.5" thickBot="1"/>
    <row r="3" spans="1:6" ht="14.25" customHeight="1" thickBot="1">
      <c r="A3" s="55" t="s">
        <v>16</v>
      </c>
      <c r="B3" s="43"/>
      <c r="C3" s="53" t="s">
        <v>26</v>
      </c>
      <c r="D3" s="54"/>
      <c r="E3" s="27" t="s">
        <v>15</v>
      </c>
      <c r="F3" s="17" t="s">
        <v>27</v>
      </c>
    </row>
    <row r="4" ht="12.75" customHeight="1">
      <c r="B4" s="7"/>
    </row>
    <row r="5" spans="1:9" ht="66" customHeight="1">
      <c r="A5" s="1" t="s">
        <v>0</v>
      </c>
      <c r="B5" s="1" t="s">
        <v>20</v>
      </c>
      <c r="C5" s="1" t="s">
        <v>2</v>
      </c>
      <c r="D5" s="1" t="s">
        <v>3</v>
      </c>
      <c r="E5" s="1" t="s">
        <v>4</v>
      </c>
      <c r="F5" s="1" t="s">
        <v>5</v>
      </c>
      <c r="G5" s="4"/>
      <c r="H5" s="4"/>
      <c r="I5" s="4"/>
    </row>
    <row r="6" spans="1:9" ht="12.75">
      <c r="A6" s="29">
        <v>7</v>
      </c>
      <c r="B6" s="2" t="s">
        <v>29</v>
      </c>
      <c r="C6" s="20">
        <v>20.8</v>
      </c>
      <c r="D6" s="21">
        <v>1</v>
      </c>
      <c r="E6" s="2" t="s">
        <v>41</v>
      </c>
      <c r="F6" s="22">
        <f>C6/C$17*D6</f>
        <v>0.0625940415287391</v>
      </c>
      <c r="G6" s="4"/>
      <c r="H6" s="4"/>
      <c r="I6" s="4"/>
    </row>
    <row r="7" spans="1:9" ht="12.75">
      <c r="A7" s="2">
        <v>8</v>
      </c>
      <c r="B7" s="2" t="s">
        <v>30</v>
      </c>
      <c r="C7" s="20">
        <v>22.1</v>
      </c>
      <c r="D7" s="21">
        <v>1</v>
      </c>
      <c r="E7" s="2" t="s">
        <v>42</v>
      </c>
      <c r="F7" s="22">
        <f aca="true" t="shared" si="0" ref="F7:F16">C7/C$17*D7</f>
        <v>0.06650616912428528</v>
      </c>
      <c r="G7" s="4"/>
      <c r="H7" s="4"/>
      <c r="I7" s="4"/>
    </row>
    <row r="8" spans="1:9" ht="12.75">
      <c r="A8" s="29">
        <v>9</v>
      </c>
      <c r="B8" s="2" t="s">
        <v>31</v>
      </c>
      <c r="C8" s="20">
        <v>21.8</v>
      </c>
      <c r="D8" s="21">
        <v>1</v>
      </c>
      <c r="E8" s="2" t="s">
        <v>43</v>
      </c>
      <c r="F8" s="22">
        <f t="shared" si="0"/>
        <v>0.06560337044839001</v>
      </c>
      <c r="G8" s="4"/>
      <c r="H8" s="4"/>
      <c r="I8" s="4"/>
    </row>
    <row r="9" spans="1:9" ht="12.75">
      <c r="A9" s="31">
        <v>10</v>
      </c>
      <c r="B9" s="2" t="s">
        <v>32</v>
      </c>
      <c r="C9" s="47">
        <v>34.3</v>
      </c>
      <c r="D9" s="21">
        <v>0.25</v>
      </c>
      <c r="E9" s="2" t="s">
        <v>44</v>
      </c>
      <c r="F9" s="22">
        <f t="shared" si="0"/>
        <v>0.025804995486006618</v>
      </c>
      <c r="G9" s="4"/>
      <c r="H9" s="4"/>
      <c r="I9" s="4"/>
    </row>
    <row r="10" spans="1:9" ht="12.75">
      <c r="A10" s="56"/>
      <c r="B10" s="2" t="s">
        <v>33</v>
      </c>
      <c r="C10" s="57"/>
      <c r="D10" s="21">
        <v>0.25</v>
      </c>
      <c r="E10" s="2" t="s">
        <v>44</v>
      </c>
      <c r="F10" s="22">
        <f>C9/C$17*D10</f>
        <v>0.025804995486006618</v>
      </c>
      <c r="G10" s="4"/>
      <c r="H10" s="4"/>
      <c r="I10" s="4"/>
    </row>
    <row r="11" spans="1:9" ht="12.75">
      <c r="A11" s="56"/>
      <c r="B11" s="2" t="s">
        <v>34</v>
      </c>
      <c r="C11" s="57"/>
      <c r="D11" s="21">
        <v>0.25</v>
      </c>
      <c r="E11" s="2" t="s">
        <v>44</v>
      </c>
      <c r="F11" s="22">
        <f>C9/C$17*D11</f>
        <v>0.025804995486006618</v>
      </c>
      <c r="G11" s="4"/>
      <c r="H11" s="4"/>
      <c r="I11" s="4"/>
    </row>
    <row r="12" spans="1:9" ht="12.75">
      <c r="A12" s="58"/>
      <c r="B12" s="2" t="s">
        <v>35</v>
      </c>
      <c r="C12" s="59"/>
      <c r="D12" s="21">
        <v>0.25</v>
      </c>
      <c r="E12" s="2" t="s">
        <v>44</v>
      </c>
      <c r="F12" s="22">
        <f>C9/C$17*D12</f>
        <v>0.025804995486006618</v>
      </c>
      <c r="G12" s="4"/>
      <c r="H12" s="4"/>
      <c r="I12" s="4"/>
    </row>
    <row r="13" spans="1:9" ht="12.75">
      <c r="A13" s="60">
        <v>11</v>
      </c>
      <c r="B13" s="2" t="s">
        <v>36</v>
      </c>
      <c r="C13" s="47">
        <v>23.4</v>
      </c>
      <c r="D13" s="21">
        <v>0.5</v>
      </c>
      <c r="E13" s="2" t="s">
        <v>45</v>
      </c>
      <c r="F13" s="22">
        <f t="shared" si="0"/>
        <v>0.03520914835991574</v>
      </c>
      <c r="G13" s="4"/>
      <c r="H13" s="4"/>
      <c r="I13" s="4"/>
    </row>
    <row r="14" spans="1:9" ht="12.75">
      <c r="A14" s="58"/>
      <c r="B14" s="2" t="s">
        <v>37</v>
      </c>
      <c r="C14" s="59"/>
      <c r="D14" s="21">
        <v>0.5</v>
      </c>
      <c r="E14" s="2" t="s">
        <v>45</v>
      </c>
      <c r="F14" s="22">
        <f>C13/C$17*D14</f>
        <v>0.03520914835991574</v>
      </c>
      <c r="G14" s="4"/>
      <c r="H14" s="4"/>
      <c r="I14" s="4"/>
    </row>
    <row r="15" spans="1:9" ht="12.75">
      <c r="A15" s="2" t="s">
        <v>38</v>
      </c>
      <c r="B15" s="2" t="s">
        <v>39</v>
      </c>
      <c r="C15" s="20">
        <v>179.1</v>
      </c>
      <c r="D15" s="21">
        <v>1</v>
      </c>
      <c r="E15" s="2" t="s">
        <v>46</v>
      </c>
      <c r="F15" s="22">
        <f t="shared" si="0"/>
        <v>0.5389708095094794</v>
      </c>
      <c r="G15" s="4"/>
      <c r="H15" s="4"/>
      <c r="I15" s="4"/>
    </row>
    <row r="16" spans="1:9" ht="39" customHeight="1">
      <c r="A16" s="2"/>
      <c r="B16" s="30" t="s">
        <v>40</v>
      </c>
      <c r="C16" s="20">
        <v>30.8</v>
      </c>
      <c r="D16" s="21">
        <v>1</v>
      </c>
      <c r="E16" s="2" t="s">
        <v>47</v>
      </c>
      <c r="F16" s="22">
        <f t="shared" si="0"/>
        <v>0.09268733072524826</v>
      </c>
      <c r="G16" s="4"/>
      <c r="H16" s="4"/>
      <c r="I16" s="4"/>
    </row>
    <row r="17" spans="1:9" ht="12.75">
      <c r="A17" s="2"/>
      <c r="B17" s="1" t="s">
        <v>13</v>
      </c>
      <c r="C17" s="23">
        <f>SUM(C6:C16)</f>
        <v>332.3</v>
      </c>
      <c r="D17" s="2"/>
      <c r="E17" s="2"/>
      <c r="F17" s="24">
        <f>SUM(F6:F16)</f>
        <v>1</v>
      </c>
      <c r="G17" s="4"/>
      <c r="H17" s="4"/>
      <c r="I17" s="4"/>
    </row>
    <row r="18" spans="1:9" ht="12" customHeight="1" thickBot="1">
      <c r="A18" s="10"/>
      <c r="B18" s="15"/>
      <c r="C18" s="15"/>
      <c r="D18" s="4"/>
      <c r="E18" s="10"/>
      <c r="F18" s="11"/>
      <c r="G18" s="4"/>
      <c r="H18" s="4"/>
      <c r="I18" s="4"/>
    </row>
    <row r="19" spans="1:9" ht="15" customHeight="1" thickBot="1">
      <c r="A19" s="36" t="s">
        <v>17</v>
      </c>
      <c r="B19" s="37"/>
      <c r="C19" s="38" t="s">
        <v>26</v>
      </c>
      <c r="D19" s="39"/>
      <c r="E19" s="27" t="s">
        <v>14</v>
      </c>
      <c r="F19" s="18" t="s">
        <v>27</v>
      </c>
      <c r="G19" s="4"/>
      <c r="H19" s="4"/>
      <c r="I19" s="4"/>
    </row>
    <row r="20" spans="1:9" ht="15" customHeight="1">
      <c r="A20" s="42" t="s">
        <v>18</v>
      </c>
      <c r="B20" s="51"/>
      <c r="C20" s="40" t="s">
        <v>28</v>
      </c>
      <c r="D20" s="41"/>
      <c r="E20" s="28"/>
      <c r="F20" s="27"/>
      <c r="G20" s="4"/>
      <c r="H20" s="4"/>
      <c r="I20" s="4"/>
    </row>
    <row r="21" spans="1:9" ht="15.75" customHeight="1" thickBot="1">
      <c r="A21" s="42" t="s">
        <v>19</v>
      </c>
      <c r="B21" s="43"/>
      <c r="C21" s="44">
        <v>482</v>
      </c>
      <c r="D21" s="45"/>
      <c r="E21" s="28"/>
      <c r="F21" s="27"/>
      <c r="G21" s="4"/>
      <c r="H21" s="4"/>
      <c r="I21" s="4"/>
    </row>
    <row r="22" spans="1:9" ht="10.5" customHeight="1">
      <c r="A22" s="13"/>
      <c r="B22" s="8"/>
      <c r="C22" s="16"/>
      <c r="D22" s="16"/>
      <c r="E22" s="8"/>
      <c r="G22" s="4"/>
      <c r="H22" s="4"/>
      <c r="I22" s="4"/>
    </row>
    <row r="23" spans="1:9" ht="18.75" customHeight="1">
      <c r="A23" s="52" t="s">
        <v>21</v>
      </c>
      <c r="B23" s="52"/>
      <c r="C23" s="52"/>
      <c r="D23" s="52"/>
      <c r="E23" s="52"/>
      <c r="F23" s="9"/>
      <c r="G23" s="4"/>
      <c r="H23" s="4"/>
      <c r="I23" s="4"/>
    </row>
    <row r="24" spans="1:9" ht="18" customHeight="1">
      <c r="A24" s="12"/>
      <c r="B24" s="12"/>
      <c r="C24" s="12"/>
      <c r="D24" s="12"/>
      <c r="E24" s="12"/>
      <c r="F24" s="9"/>
      <c r="G24" s="4"/>
      <c r="H24" s="4"/>
      <c r="I24" s="4"/>
    </row>
    <row r="25" spans="1:9" ht="76.5">
      <c r="A25" s="1" t="s">
        <v>0</v>
      </c>
      <c r="B25" s="1" t="s">
        <v>20</v>
      </c>
      <c r="C25" s="1" t="s">
        <v>11</v>
      </c>
      <c r="D25" s="1" t="s">
        <v>9</v>
      </c>
      <c r="E25" s="1" t="s">
        <v>8</v>
      </c>
      <c r="F25" s="9"/>
      <c r="G25" s="4"/>
      <c r="H25" s="4"/>
      <c r="I25" s="4"/>
    </row>
    <row r="26" spans="1:9" ht="12.75" customHeight="1">
      <c r="A26" s="29">
        <v>7</v>
      </c>
      <c r="B26" s="2" t="s">
        <v>29</v>
      </c>
      <c r="C26" s="22">
        <f>F6</f>
        <v>0.0625940415287391</v>
      </c>
      <c r="D26" s="2" t="s">
        <v>48</v>
      </c>
      <c r="E26" s="3">
        <f>C26*C$21</f>
        <v>30.170328016852245</v>
      </c>
      <c r="F26" s="9"/>
      <c r="G26" s="4"/>
      <c r="H26" s="4"/>
      <c r="I26" s="4"/>
    </row>
    <row r="27" spans="1:9" ht="12.75" customHeight="1">
      <c r="A27" s="2">
        <v>8</v>
      </c>
      <c r="B27" s="2" t="s">
        <v>30</v>
      </c>
      <c r="C27" s="22">
        <f aca="true" t="shared" si="1" ref="C27:C36">F7</f>
        <v>0.06650616912428528</v>
      </c>
      <c r="D27" s="2" t="s">
        <v>49</v>
      </c>
      <c r="E27" s="3">
        <f aca="true" t="shared" si="2" ref="E27:E36">C27*C$21</f>
        <v>32.05597351790551</v>
      </c>
      <c r="F27" s="9"/>
      <c r="G27" s="4"/>
      <c r="H27" s="4"/>
      <c r="I27" s="4"/>
    </row>
    <row r="28" spans="1:9" ht="13.5" customHeight="1">
      <c r="A28" s="29">
        <v>9</v>
      </c>
      <c r="B28" s="2" t="s">
        <v>31</v>
      </c>
      <c r="C28" s="22">
        <f t="shared" si="1"/>
        <v>0.06560337044839001</v>
      </c>
      <c r="D28" s="2" t="s">
        <v>50</v>
      </c>
      <c r="E28" s="3">
        <f t="shared" si="2"/>
        <v>31.620824556123985</v>
      </c>
      <c r="F28" s="9"/>
      <c r="G28" s="4"/>
      <c r="H28" s="4"/>
      <c r="I28" s="4"/>
    </row>
    <row r="29" spans="1:9" ht="11.25" customHeight="1">
      <c r="A29" s="31">
        <v>10</v>
      </c>
      <c r="B29" s="2" t="s">
        <v>32</v>
      </c>
      <c r="C29" s="22">
        <f t="shared" si="1"/>
        <v>0.025804995486006618</v>
      </c>
      <c r="D29" s="2" t="s">
        <v>51</v>
      </c>
      <c r="E29" s="3">
        <f t="shared" si="2"/>
        <v>12.43800782425519</v>
      </c>
      <c r="F29" s="9"/>
      <c r="G29" s="4"/>
      <c r="H29" s="4"/>
      <c r="I29" s="4"/>
    </row>
    <row r="30" spans="1:9" ht="12" customHeight="1">
      <c r="A30" s="32"/>
      <c r="B30" s="2" t="s">
        <v>33</v>
      </c>
      <c r="C30" s="22">
        <f t="shared" si="1"/>
        <v>0.025804995486006618</v>
      </c>
      <c r="D30" s="2" t="s">
        <v>51</v>
      </c>
      <c r="E30" s="3">
        <f t="shared" si="2"/>
        <v>12.43800782425519</v>
      </c>
      <c r="F30" s="9"/>
      <c r="G30" s="4"/>
      <c r="H30" s="4"/>
      <c r="I30" s="4"/>
    </row>
    <row r="31" spans="1:9" ht="12" customHeight="1">
      <c r="A31" s="32"/>
      <c r="B31" s="2" t="s">
        <v>34</v>
      </c>
      <c r="C31" s="22">
        <f t="shared" si="1"/>
        <v>0.025804995486006618</v>
      </c>
      <c r="D31" s="2" t="s">
        <v>51</v>
      </c>
      <c r="E31" s="3">
        <f t="shared" si="2"/>
        <v>12.43800782425519</v>
      </c>
      <c r="F31" s="9"/>
      <c r="G31" s="4"/>
      <c r="H31" s="4"/>
      <c r="I31" s="4"/>
    </row>
    <row r="32" spans="1:9" ht="12" customHeight="1">
      <c r="A32" s="33"/>
      <c r="B32" s="2" t="s">
        <v>35</v>
      </c>
      <c r="C32" s="22">
        <f t="shared" si="1"/>
        <v>0.025804995486006618</v>
      </c>
      <c r="D32" s="2" t="s">
        <v>51</v>
      </c>
      <c r="E32" s="3">
        <f t="shared" si="2"/>
        <v>12.43800782425519</v>
      </c>
      <c r="F32" s="9"/>
      <c r="G32" s="4"/>
      <c r="H32" s="4"/>
      <c r="I32" s="4"/>
    </row>
    <row r="33" spans="1:9" ht="12" customHeight="1">
      <c r="A33" s="46">
        <v>11</v>
      </c>
      <c r="B33" s="2" t="s">
        <v>36</v>
      </c>
      <c r="C33" s="22">
        <f t="shared" si="1"/>
        <v>0.03520914835991574</v>
      </c>
      <c r="D33" s="2" t="s">
        <v>52</v>
      </c>
      <c r="E33" s="3">
        <f t="shared" si="2"/>
        <v>16.970809509479388</v>
      </c>
      <c r="F33" s="9"/>
      <c r="G33" s="4"/>
      <c r="H33" s="4"/>
      <c r="I33" s="4"/>
    </row>
    <row r="34" spans="1:9" ht="11.25" customHeight="1">
      <c r="A34" s="33"/>
      <c r="B34" s="2" t="s">
        <v>37</v>
      </c>
      <c r="C34" s="22">
        <f t="shared" si="1"/>
        <v>0.03520914835991574</v>
      </c>
      <c r="D34" s="2" t="s">
        <v>52</v>
      </c>
      <c r="E34" s="3">
        <f t="shared" si="2"/>
        <v>16.970809509479388</v>
      </c>
      <c r="F34" s="9"/>
      <c r="G34" s="4"/>
      <c r="H34" s="4"/>
      <c r="I34" s="4"/>
    </row>
    <row r="35" spans="1:9" ht="11.25" customHeight="1">
      <c r="A35" s="2" t="s">
        <v>38</v>
      </c>
      <c r="B35" s="2" t="s">
        <v>39</v>
      </c>
      <c r="C35" s="22">
        <f t="shared" si="1"/>
        <v>0.5389708095094794</v>
      </c>
      <c r="D35" s="2" t="s">
        <v>53</v>
      </c>
      <c r="E35" s="3">
        <f t="shared" si="2"/>
        <v>259.78393018356905</v>
      </c>
      <c r="F35" s="9"/>
      <c r="G35" s="4"/>
      <c r="H35" s="4"/>
      <c r="I35" s="4"/>
    </row>
    <row r="36" spans="1:9" ht="35.25" customHeight="1">
      <c r="A36" s="2"/>
      <c r="B36" s="30" t="s">
        <v>40</v>
      </c>
      <c r="C36" s="22">
        <f t="shared" si="1"/>
        <v>0.09268733072524826</v>
      </c>
      <c r="D36" s="2" t="s">
        <v>54</v>
      </c>
      <c r="E36" s="3">
        <f t="shared" si="2"/>
        <v>44.67529340956966</v>
      </c>
      <c r="F36" s="9"/>
      <c r="G36" s="4"/>
      <c r="H36" s="4"/>
      <c r="I36" s="4"/>
    </row>
    <row r="37" spans="1:5" ht="12.75">
      <c r="A37" s="2"/>
      <c r="B37" s="1" t="s">
        <v>24</v>
      </c>
      <c r="C37" s="25">
        <f>SUM(C26:C36)</f>
        <v>1</v>
      </c>
      <c r="D37" s="19"/>
      <c r="E37" s="26">
        <f>C37*C$21</f>
        <v>482</v>
      </c>
    </row>
    <row r="38" spans="1:5" ht="9" customHeight="1">
      <c r="A38"/>
      <c r="B38" s="50"/>
      <c r="C38" s="50"/>
      <c r="D38"/>
      <c r="E38"/>
    </row>
    <row r="39" spans="1:5" ht="12.75">
      <c r="A39" s="35" t="s">
        <v>22</v>
      </c>
      <c r="B39" s="35"/>
      <c r="C39" s="6"/>
      <c r="D39"/>
      <c r="E39"/>
    </row>
    <row r="40" spans="1:5" ht="12.75">
      <c r="A40" s="34" t="s">
        <v>25</v>
      </c>
      <c r="B40" s="34"/>
      <c r="C40" s="34"/>
      <c r="D40" s="34"/>
      <c r="E40" s="34"/>
    </row>
    <row r="41" spans="1:5" ht="12.75" customHeight="1">
      <c r="A41" s="34"/>
      <c r="B41" s="34"/>
      <c r="C41" s="34"/>
      <c r="D41" s="34"/>
      <c r="E41" s="34"/>
    </row>
    <row r="42" spans="1:5" ht="3.75" customHeight="1">
      <c r="A42" s="34"/>
      <c r="B42" s="34"/>
      <c r="C42" s="34"/>
      <c r="D42" s="34"/>
      <c r="E42" s="34"/>
    </row>
  </sheetData>
  <sheetProtection/>
  <mergeCells count="19">
    <mergeCell ref="C9:C12"/>
    <mergeCell ref="A13:A14"/>
    <mergeCell ref="C13:C14"/>
    <mergeCell ref="B1:E1"/>
    <mergeCell ref="B38:C38"/>
    <mergeCell ref="A20:B20"/>
    <mergeCell ref="A23:E23"/>
    <mergeCell ref="C3:D3"/>
    <mergeCell ref="A3:B3"/>
    <mergeCell ref="A9:A12"/>
    <mergeCell ref="A40:E42"/>
    <mergeCell ref="A39:B39"/>
    <mergeCell ref="A19:B19"/>
    <mergeCell ref="C19:D19"/>
    <mergeCell ref="C20:D20"/>
    <mergeCell ref="A21:B21"/>
    <mergeCell ref="C21:D21"/>
    <mergeCell ref="A29:A32"/>
    <mergeCell ref="A33:A34"/>
  </mergeCells>
  <printOptions/>
  <pageMargins left="0.63" right="0.35" top="0.19" bottom="0.51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4"/>
  <sheetViews>
    <sheetView zoomScalePageLayoutView="0" workbookViewId="0" topLeftCell="A1">
      <selection activeCell="B18" sqref="B18:B34"/>
    </sheetView>
  </sheetViews>
  <sheetFormatPr defaultColWidth="9.00390625" defaultRowHeight="12.75"/>
  <cols>
    <col min="2" max="2" width="24.875" style="0" customWidth="1"/>
    <col min="3" max="3" width="12.125" style="0" customWidth="1"/>
    <col min="4" max="4" width="17.25390625" style="0" customWidth="1"/>
    <col min="5" max="5" width="18.875" style="0" customWidth="1"/>
  </cols>
  <sheetData>
    <row r="3" spans="1:5" ht="51">
      <c r="A3" s="1" t="s">
        <v>0</v>
      </c>
      <c r="B3" s="1" t="s">
        <v>1</v>
      </c>
      <c r="C3" s="1" t="s">
        <v>11</v>
      </c>
      <c r="D3" s="1" t="s">
        <v>9</v>
      </c>
      <c r="E3" s="1" t="s">
        <v>8</v>
      </c>
    </row>
    <row r="4" spans="1:5" ht="12.75">
      <c r="A4" s="2">
        <v>1</v>
      </c>
      <c r="B4" s="2" t="s">
        <v>7</v>
      </c>
      <c r="C4" s="2"/>
      <c r="D4" s="2"/>
      <c r="E4" s="2"/>
    </row>
    <row r="5" spans="1:5" ht="12.75">
      <c r="A5" s="2">
        <v>2</v>
      </c>
      <c r="B5" s="2" t="s">
        <v>7</v>
      </c>
      <c r="C5" s="2"/>
      <c r="D5" s="2"/>
      <c r="E5" s="2"/>
    </row>
    <row r="6" spans="1:5" ht="25.5">
      <c r="A6" s="2">
        <v>3</v>
      </c>
      <c r="B6" s="2" t="s">
        <v>6</v>
      </c>
      <c r="C6" s="2">
        <v>0.246</v>
      </c>
      <c r="D6" s="2" t="s">
        <v>10</v>
      </c>
      <c r="E6" s="3">
        <f>D9*C6</f>
        <v>196.06199999999998</v>
      </c>
    </row>
    <row r="7" spans="1:5" ht="12.75">
      <c r="A7" s="2">
        <v>4</v>
      </c>
      <c r="B7" s="2" t="s">
        <v>7</v>
      </c>
      <c r="C7" s="2"/>
      <c r="D7" s="2"/>
      <c r="E7" s="2"/>
    </row>
    <row r="9" spans="2:4" ht="12.75">
      <c r="B9" s="50" t="s">
        <v>12</v>
      </c>
      <c r="C9" s="50"/>
      <c r="D9">
        <v>797</v>
      </c>
    </row>
    <row r="18" ht="15.75">
      <c r="B18" s="14"/>
    </row>
    <row r="19" ht="15.75">
      <c r="B19" s="14"/>
    </row>
    <row r="20" ht="15.75">
      <c r="B20" s="14"/>
    </row>
    <row r="21" ht="15.75">
      <c r="B21" s="14"/>
    </row>
    <row r="22" ht="15.75">
      <c r="B22" s="14"/>
    </row>
    <row r="23" ht="15.75">
      <c r="B23" s="14"/>
    </row>
    <row r="24" ht="15.75">
      <c r="B24" s="14"/>
    </row>
    <row r="25" ht="15.75">
      <c r="B25" s="14"/>
    </row>
    <row r="26" ht="15.75">
      <c r="B26" s="14"/>
    </row>
    <row r="27" ht="15.75">
      <c r="B27" s="14"/>
    </row>
    <row r="28" ht="15.75">
      <c r="B28" s="14"/>
    </row>
    <row r="29" ht="15.75">
      <c r="B29" s="14"/>
    </row>
    <row r="30" ht="15.75">
      <c r="B30" s="14"/>
    </row>
    <row r="31" ht="15.75">
      <c r="B31" s="14"/>
    </row>
    <row r="32" ht="15.75">
      <c r="B32" s="14"/>
    </row>
    <row r="33" ht="15.75">
      <c r="B33" s="14"/>
    </row>
    <row r="34" ht="15.75">
      <c r="B34" s="14"/>
    </row>
  </sheetData>
  <sheetProtection/>
  <mergeCells count="1">
    <mergeCell ref="B9:C9"/>
  </mergeCells>
  <printOptions/>
  <pageMargins left="0.63" right="0.75" top="0.5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2014-08-19T05:12:59Z</cp:lastPrinted>
  <dcterms:created xsi:type="dcterms:W3CDTF">2011-02-09T11:21:33Z</dcterms:created>
  <dcterms:modified xsi:type="dcterms:W3CDTF">2014-08-19T05:22:24Z</dcterms:modified>
  <cp:category/>
  <cp:version/>
  <cp:contentType/>
  <cp:contentStatus/>
</cp:coreProperties>
</file>